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 кв\Отчет 1кв 2022г.по форм 10-20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4" r:id="rId10"/>
    <sheet name="Лист1" sheetId="15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напряж'!$A$1:$AH$76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напряж'!$A$1:$AH$90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7" i="14" l="1"/>
  <c r="T85" i="14"/>
  <c r="O62" i="14"/>
  <c r="O61" i="14" s="1"/>
  <c r="P62" i="14"/>
  <c r="P61" i="14" s="1"/>
  <c r="Q62" i="14"/>
  <c r="Q61" i="14" s="1"/>
  <c r="R62" i="14"/>
  <c r="R61" i="14" s="1"/>
  <c r="S62" i="14"/>
  <c r="S61" i="14" s="1"/>
  <c r="U62" i="14"/>
  <c r="U61" i="14" s="1"/>
  <c r="V62" i="14"/>
  <c r="V61" i="14" s="1"/>
  <c r="W62" i="14"/>
  <c r="W61" i="14" s="1"/>
  <c r="X62" i="14"/>
  <c r="X61" i="14" s="1"/>
  <c r="Y62" i="14"/>
  <c r="Y61" i="14" s="1"/>
  <c r="Z62" i="14"/>
  <c r="Z61" i="14" s="1"/>
  <c r="AA62" i="14"/>
  <c r="AA61" i="14" s="1"/>
  <c r="AB62" i="14"/>
  <c r="AB61" i="14" s="1"/>
  <c r="AC62" i="14"/>
  <c r="AC61" i="14" s="1"/>
  <c r="AD62" i="14"/>
  <c r="AD61" i="14" s="1"/>
  <c r="AE62" i="14"/>
  <c r="AE61" i="14" s="1"/>
  <c r="AF62" i="14"/>
  <c r="AF61" i="14" s="1"/>
  <c r="AG62" i="14"/>
  <c r="AG61" i="14" s="1"/>
  <c r="AH62" i="14"/>
  <c r="AH61" i="14" s="1"/>
  <c r="P37" i="14"/>
  <c r="Q37" i="14"/>
  <c r="R37" i="14"/>
  <c r="S37" i="14"/>
  <c r="T37" i="14"/>
  <c r="U37" i="14"/>
  <c r="V37" i="14"/>
  <c r="W37" i="14"/>
  <c r="X37" i="14"/>
  <c r="Y37" i="14"/>
  <c r="Z37" i="14"/>
  <c r="AA37" i="14"/>
  <c r="AB37" i="14"/>
  <c r="AC37" i="14"/>
  <c r="AD37" i="14"/>
  <c r="AE37" i="14"/>
  <c r="AF37" i="14"/>
  <c r="AG37" i="14"/>
  <c r="AH37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AB24" i="14"/>
  <c r="T25" i="14"/>
  <c r="U25" i="14"/>
  <c r="V25" i="14"/>
  <c r="Z25" i="14"/>
  <c r="AG25" i="14"/>
  <c r="AH25" i="14"/>
  <c r="O22" i="14"/>
  <c r="N22" i="14"/>
  <c r="J26" i="14"/>
  <c r="K26" i="14"/>
  <c r="L26" i="14"/>
  <c r="M26" i="14"/>
  <c r="N26" i="14"/>
  <c r="J27" i="14"/>
  <c r="K27" i="14"/>
  <c r="L27" i="14"/>
  <c r="M27" i="14"/>
  <c r="N27" i="14"/>
  <c r="J28" i="14"/>
  <c r="K28" i="14"/>
  <c r="L28" i="14"/>
  <c r="M28" i="14"/>
  <c r="N28" i="14"/>
  <c r="J29" i="14"/>
  <c r="K29" i="14"/>
  <c r="L29" i="14"/>
  <c r="M29" i="14"/>
  <c r="N29" i="14"/>
  <c r="J30" i="14"/>
  <c r="K30" i="14"/>
  <c r="L30" i="14"/>
  <c r="M30" i="14"/>
  <c r="N30" i="14"/>
  <c r="J31" i="14"/>
  <c r="K31" i="14"/>
  <c r="L31" i="14"/>
  <c r="M31" i="14"/>
  <c r="N31" i="14"/>
  <c r="J32" i="14"/>
  <c r="K32" i="14"/>
  <c r="L32" i="14"/>
  <c r="M32" i="14"/>
  <c r="N32" i="14"/>
  <c r="J33" i="14"/>
  <c r="K33" i="14"/>
  <c r="L33" i="14"/>
  <c r="M33" i="14"/>
  <c r="N33" i="14"/>
  <c r="J34" i="14"/>
  <c r="K34" i="14"/>
  <c r="L34" i="14"/>
  <c r="M34" i="14"/>
  <c r="N34" i="14"/>
  <c r="J38" i="14"/>
  <c r="K38" i="14"/>
  <c r="L38" i="14"/>
  <c r="M38" i="14"/>
  <c r="N38" i="14"/>
  <c r="J39" i="14"/>
  <c r="K39" i="14"/>
  <c r="L39" i="14"/>
  <c r="M39" i="14"/>
  <c r="N39" i="14"/>
  <c r="J40" i="14"/>
  <c r="K40" i="14"/>
  <c r="L40" i="14"/>
  <c r="M40" i="14"/>
  <c r="N40" i="14"/>
  <c r="J41" i="14"/>
  <c r="K41" i="14"/>
  <c r="L41" i="14"/>
  <c r="M41" i="14"/>
  <c r="N41" i="14"/>
  <c r="J42" i="14"/>
  <c r="K42" i="14"/>
  <c r="L42" i="14"/>
  <c r="M42" i="14"/>
  <c r="N42" i="14"/>
  <c r="J43" i="14"/>
  <c r="K43" i="14"/>
  <c r="L43" i="14"/>
  <c r="M43" i="14"/>
  <c r="N43" i="14"/>
  <c r="J44" i="14"/>
  <c r="K44" i="14"/>
  <c r="L44" i="14"/>
  <c r="M44" i="14"/>
  <c r="N44" i="14"/>
  <c r="J45" i="14"/>
  <c r="K45" i="14"/>
  <c r="L45" i="14"/>
  <c r="M45" i="14"/>
  <c r="N45" i="14"/>
  <c r="J46" i="14"/>
  <c r="K46" i="14"/>
  <c r="L46" i="14"/>
  <c r="M46" i="14"/>
  <c r="N46" i="14"/>
  <c r="J47" i="14"/>
  <c r="K47" i="14"/>
  <c r="L47" i="14"/>
  <c r="M47" i="14"/>
  <c r="N47" i="14"/>
  <c r="J48" i="14"/>
  <c r="K48" i="14"/>
  <c r="L48" i="14"/>
  <c r="M48" i="14"/>
  <c r="N48" i="14"/>
  <c r="J49" i="14"/>
  <c r="K49" i="14"/>
  <c r="L49" i="14"/>
  <c r="M49" i="14"/>
  <c r="N49" i="14"/>
  <c r="J50" i="14"/>
  <c r="K50" i="14"/>
  <c r="L50" i="14"/>
  <c r="M50" i="14"/>
  <c r="N50" i="14"/>
  <c r="J51" i="14"/>
  <c r="K51" i="14"/>
  <c r="L51" i="14"/>
  <c r="M51" i="14"/>
  <c r="N51" i="14"/>
  <c r="J52" i="14"/>
  <c r="K52" i="14"/>
  <c r="L52" i="14"/>
  <c r="M52" i="14"/>
  <c r="N52" i="14"/>
  <c r="J53" i="14"/>
  <c r="K53" i="14"/>
  <c r="L53" i="14"/>
  <c r="M53" i="14"/>
  <c r="N53" i="14"/>
  <c r="J54" i="14"/>
  <c r="K54" i="14"/>
  <c r="L54" i="14"/>
  <c r="M54" i="14"/>
  <c r="N54" i="14"/>
  <c r="J55" i="14"/>
  <c r="K55" i="14"/>
  <c r="L55" i="14"/>
  <c r="M55" i="14"/>
  <c r="N55" i="14"/>
  <c r="J56" i="14"/>
  <c r="K56" i="14"/>
  <c r="L56" i="14"/>
  <c r="M56" i="14"/>
  <c r="N56" i="14"/>
  <c r="J57" i="14"/>
  <c r="K57" i="14"/>
  <c r="L57" i="14"/>
  <c r="M57" i="14"/>
  <c r="N57" i="14"/>
  <c r="J58" i="14"/>
  <c r="K58" i="14"/>
  <c r="L58" i="14"/>
  <c r="M58" i="14"/>
  <c r="N58" i="14"/>
  <c r="J63" i="14"/>
  <c r="K63" i="14"/>
  <c r="L63" i="14"/>
  <c r="M63" i="14"/>
  <c r="N63" i="14"/>
  <c r="J64" i="14"/>
  <c r="K64" i="14"/>
  <c r="L64" i="14"/>
  <c r="M64" i="14"/>
  <c r="N64" i="14"/>
  <c r="J65" i="14"/>
  <c r="K65" i="14"/>
  <c r="L65" i="14"/>
  <c r="M65" i="14"/>
  <c r="N65" i="14"/>
  <c r="J66" i="14"/>
  <c r="K66" i="14"/>
  <c r="L66" i="14"/>
  <c r="M66" i="14"/>
  <c r="N66" i="14"/>
  <c r="J67" i="14"/>
  <c r="K67" i="14"/>
  <c r="L67" i="14"/>
  <c r="M67" i="14"/>
  <c r="N67" i="14"/>
  <c r="J68" i="14"/>
  <c r="K68" i="14"/>
  <c r="L68" i="14"/>
  <c r="M68" i="14"/>
  <c r="N68" i="14"/>
  <c r="K69" i="14"/>
  <c r="L69" i="14"/>
  <c r="M69" i="14"/>
  <c r="N69" i="14"/>
  <c r="J70" i="14"/>
  <c r="K70" i="14"/>
  <c r="L70" i="14"/>
  <c r="M70" i="14"/>
  <c r="N70" i="14"/>
  <c r="J73" i="14"/>
  <c r="K73" i="14"/>
  <c r="L73" i="14"/>
  <c r="M73" i="14"/>
  <c r="N73" i="14"/>
  <c r="J74" i="14"/>
  <c r="K74" i="14"/>
  <c r="L74" i="14"/>
  <c r="M74" i="14"/>
  <c r="N74" i="14"/>
  <c r="J77" i="14"/>
  <c r="K77" i="14"/>
  <c r="L77" i="14"/>
  <c r="M77" i="14"/>
  <c r="N77" i="14"/>
  <c r="J78" i="14"/>
  <c r="K78" i="14"/>
  <c r="L78" i="14"/>
  <c r="M78" i="14"/>
  <c r="N78" i="14"/>
  <c r="J79" i="14"/>
  <c r="K79" i="14"/>
  <c r="L79" i="14"/>
  <c r="M79" i="14"/>
  <c r="N79" i="14"/>
  <c r="J80" i="14"/>
  <c r="K80" i="14"/>
  <c r="L80" i="14"/>
  <c r="M80" i="14"/>
  <c r="N80" i="14"/>
  <c r="K81" i="14"/>
  <c r="L81" i="14"/>
  <c r="M81" i="14"/>
  <c r="N81" i="14"/>
  <c r="K82" i="14"/>
  <c r="L82" i="14"/>
  <c r="M82" i="14"/>
  <c r="N82" i="14"/>
  <c r="J83" i="14"/>
  <c r="K83" i="14"/>
  <c r="L83" i="14"/>
  <c r="M83" i="14"/>
  <c r="N83" i="14"/>
  <c r="J84" i="14"/>
  <c r="K84" i="14"/>
  <c r="L84" i="14"/>
  <c r="M84" i="14"/>
  <c r="N84" i="14"/>
  <c r="J85" i="14"/>
  <c r="J86" i="14"/>
  <c r="K86" i="14"/>
  <c r="L86" i="14"/>
  <c r="M86" i="14"/>
  <c r="N86" i="14"/>
  <c r="J87" i="14"/>
  <c r="K87" i="14"/>
  <c r="L87" i="14"/>
  <c r="M87" i="14"/>
  <c r="N87" i="14"/>
  <c r="J88" i="14"/>
  <c r="K88" i="14"/>
  <c r="L88" i="14"/>
  <c r="M88" i="14"/>
  <c r="N88" i="14"/>
  <c r="J89" i="14"/>
  <c r="K89" i="14"/>
  <c r="L89" i="14"/>
  <c r="M89" i="14"/>
  <c r="N89" i="14"/>
  <c r="J90" i="14"/>
  <c r="K90" i="14"/>
  <c r="L90" i="14"/>
  <c r="M90" i="14"/>
  <c r="N90" i="14"/>
  <c r="G59" i="14"/>
  <c r="I59" i="14"/>
  <c r="F62" i="14"/>
  <c r="F61" i="14" s="1"/>
  <c r="G62" i="14"/>
  <c r="G61" i="14" s="1"/>
  <c r="H62" i="14"/>
  <c r="H61" i="14" s="1"/>
  <c r="I62" i="14"/>
  <c r="I61" i="14" s="1"/>
  <c r="G72" i="14"/>
  <c r="G71" i="14" s="1"/>
  <c r="I72" i="14"/>
  <c r="I71" i="14" s="1"/>
  <c r="E71" i="14"/>
  <c r="E72" i="14"/>
  <c r="F76" i="14"/>
  <c r="G76" i="14"/>
  <c r="H76" i="14"/>
  <c r="H24" i="14" s="1"/>
  <c r="O76" i="14"/>
  <c r="O24" i="14" s="1"/>
  <c r="P76" i="14"/>
  <c r="P24" i="14" s="1"/>
  <c r="Q76" i="14"/>
  <c r="Q24" i="14" s="1"/>
  <c r="R76" i="14"/>
  <c r="R24" i="14" s="1"/>
  <c r="S76" i="14"/>
  <c r="S24" i="14" s="1"/>
  <c r="U76" i="14"/>
  <c r="U24" i="14" s="1"/>
  <c r="V76" i="14"/>
  <c r="V24" i="14" s="1"/>
  <c r="W76" i="14"/>
  <c r="W24" i="14" s="1"/>
  <c r="X76" i="14"/>
  <c r="X24" i="14" s="1"/>
  <c r="Y76" i="14"/>
  <c r="Y24" i="14" s="1"/>
  <c r="Z76" i="14"/>
  <c r="Z24" i="14" s="1"/>
  <c r="AA76" i="14"/>
  <c r="AA24" i="14" s="1"/>
  <c r="AB76" i="14"/>
  <c r="AC76" i="14"/>
  <c r="AC24" i="14" s="1"/>
  <c r="AD76" i="14"/>
  <c r="AD24" i="14" s="1"/>
  <c r="AE76" i="14"/>
  <c r="AE24" i="14" s="1"/>
  <c r="AF76" i="14"/>
  <c r="AF24" i="14" s="1"/>
  <c r="AG76" i="14"/>
  <c r="AG24" i="14" s="1"/>
  <c r="AH76" i="14"/>
  <c r="AH24" i="14" s="1"/>
  <c r="F85" i="14"/>
  <c r="G85" i="14"/>
  <c r="H85" i="14"/>
  <c r="I85" i="14"/>
  <c r="I25" i="14" s="1"/>
  <c r="O85" i="14"/>
  <c r="O25" i="14" s="1"/>
  <c r="P85" i="14"/>
  <c r="K85" i="14" s="1"/>
  <c r="Q85" i="14"/>
  <c r="L85" i="14" s="1"/>
  <c r="R85" i="14"/>
  <c r="M85" i="14" s="1"/>
  <c r="S85" i="14"/>
  <c r="N85" i="14" s="1"/>
  <c r="U85" i="14"/>
  <c r="V85" i="14"/>
  <c r="W85" i="14"/>
  <c r="W25" i="14" s="1"/>
  <c r="X85" i="14"/>
  <c r="X25" i="14" s="1"/>
  <c r="Y85" i="14"/>
  <c r="Y25" i="14" s="1"/>
  <c r="Z85" i="14"/>
  <c r="AA85" i="14"/>
  <c r="AA25" i="14" s="1"/>
  <c r="AB85" i="14"/>
  <c r="AB25" i="14" s="1"/>
  <c r="AC85" i="14"/>
  <c r="AC25" i="14" s="1"/>
  <c r="AD85" i="14"/>
  <c r="AD25" i="14" s="1"/>
  <c r="AE85" i="14"/>
  <c r="AE25" i="14" s="1"/>
  <c r="AF85" i="14"/>
  <c r="AF25" i="14" s="1"/>
  <c r="AG85" i="14"/>
  <c r="AH85" i="14"/>
  <c r="F24" i="14"/>
  <c r="G24" i="14"/>
  <c r="F25" i="14"/>
  <c r="G25" i="14"/>
  <c r="H25" i="14"/>
  <c r="E85" i="14"/>
  <c r="E25" i="14" s="1"/>
  <c r="E76" i="14"/>
  <c r="E24" i="14" s="1"/>
  <c r="I36" i="14"/>
  <c r="E37" i="14"/>
  <c r="E36" i="14" s="1"/>
  <c r="F37" i="14"/>
  <c r="G37" i="14"/>
  <c r="G36" i="14" s="1"/>
  <c r="H37" i="14"/>
  <c r="I37" i="14"/>
  <c r="N76" i="14" l="1"/>
  <c r="S25" i="14"/>
  <c r="N25" i="14" s="1"/>
  <c r="R25" i="14"/>
  <c r="M25" i="14" s="1"/>
  <c r="N37" i="14"/>
  <c r="Q25" i="14"/>
  <c r="L25" i="14" s="1"/>
  <c r="M22" i="14"/>
  <c r="K22" i="14"/>
  <c r="P25" i="14"/>
  <c r="K25" i="14" s="1"/>
  <c r="L22" i="14"/>
  <c r="J37" i="14"/>
  <c r="N24" i="14"/>
  <c r="K24" i="14"/>
  <c r="M24" i="14"/>
  <c r="M76" i="14"/>
  <c r="L76" i="14"/>
  <c r="K76" i="14"/>
  <c r="M62" i="14"/>
  <c r="J25" i="14"/>
  <c r="M61" i="14"/>
  <c r="L61" i="14"/>
  <c r="N61" i="14"/>
  <c r="K61" i="14"/>
  <c r="L62" i="14"/>
  <c r="K62" i="14"/>
  <c r="N62" i="14"/>
  <c r="M37" i="14"/>
  <c r="L37" i="14"/>
  <c r="K37" i="14"/>
  <c r="L24" i="14"/>
  <c r="J22" i="14"/>
  <c r="G35" i="14"/>
  <c r="G23" i="14" s="1"/>
  <c r="G21" i="14" s="1"/>
  <c r="E62" i="14" l="1"/>
  <c r="E59" i="14"/>
  <c r="A12" i="14" l="1"/>
  <c r="I28" i="14"/>
  <c r="I27" i="14" s="1"/>
  <c r="I22" i="14" s="1"/>
  <c r="H28" i="14"/>
  <c r="H27" i="14" s="1"/>
  <c r="H22" i="14" s="1"/>
  <c r="G28" i="14"/>
  <c r="G27" i="14" s="1"/>
  <c r="G22" i="14" s="1"/>
  <c r="F28" i="14"/>
  <c r="F27" i="14" s="1"/>
  <c r="F22" i="14" s="1"/>
  <c r="E28" i="14"/>
  <c r="E27" i="14" s="1"/>
  <c r="E22" i="14" s="1"/>
  <c r="E61" i="14"/>
  <c r="H75" i="14"/>
  <c r="H72" i="14" s="1"/>
  <c r="H71" i="14" s="1"/>
  <c r="F75" i="14"/>
  <c r="F72" i="14" s="1"/>
  <c r="F71" i="14" s="1"/>
  <c r="I79" i="14"/>
  <c r="I78" i="14" s="1"/>
  <c r="I76" i="14" s="1"/>
  <c r="I24" i="14" s="1"/>
  <c r="A10" i="14"/>
  <c r="A7" i="14"/>
  <c r="A5" i="14"/>
  <c r="AH75" i="14"/>
  <c r="AH72" i="14" s="1"/>
  <c r="AH71" i="14" s="1"/>
  <c r="AG75" i="14"/>
  <c r="AG72" i="14" s="1"/>
  <c r="AG71" i="14" s="1"/>
  <c r="AF75" i="14"/>
  <c r="AF72" i="14" s="1"/>
  <c r="AF71" i="14" s="1"/>
  <c r="AE75" i="14"/>
  <c r="AE72" i="14" s="1"/>
  <c r="AE71" i="14" s="1"/>
  <c r="AD75" i="14"/>
  <c r="AD72" i="14" s="1"/>
  <c r="AD71" i="14" s="1"/>
  <c r="AC75" i="14"/>
  <c r="AC72" i="14" s="1"/>
  <c r="AC71" i="14" s="1"/>
  <c r="AB75" i="14"/>
  <c r="AB72" i="14" s="1"/>
  <c r="AB71" i="14" s="1"/>
  <c r="AA75" i="14"/>
  <c r="AA72" i="14" s="1"/>
  <c r="AA71" i="14" s="1"/>
  <c r="Z75" i="14"/>
  <c r="Z72" i="14" s="1"/>
  <c r="Z71" i="14" s="1"/>
  <c r="Y75" i="14"/>
  <c r="Y72" i="14" s="1"/>
  <c r="Y71" i="14" s="1"/>
  <c r="X75" i="14"/>
  <c r="X72" i="14" s="1"/>
  <c r="X71" i="14" s="1"/>
  <c r="W75" i="14"/>
  <c r="W72" i="14" s="1"/>
  <c r="W71" i="14" s="1"/>
  <c r="V75" i="14"/>
  <c r="V72" i="14" s="1"/>
  <c r="V71" i="14" s="1"/>
  <c r="U75" i="14"/>
  <c r="U72" i="14" s="1"/>
  <c r="U71" i="14" s="1"/>
  <c r="S75" i="14"/>
  <c r="R75" i="14"/>
  <c r="Q75" i="14"/>
  <c r="P75" i="14"/>
  <c r="O75" i="14"/>
  <c r="O72" i="14" s="1"/>
  <c r="O71" i="14" s="1"/>
  <c r="M75" i="14" l="1"/>
  <c r="R72" i="14"/>
  <c r="N75" i="14"/>
  <c r="S72" i="14"/>
  <c r="L75" i="14"/>
  <c r="Q72" i="14"/>
  <c r="K75" i="14"/>
  <c r="P72" i="14"/>
  <c r="J82" i="14"/>
  <c r="H60" i="14"/>
  <c r="H59" i="14" s="1"/>
  <c r="F60" i="14"/>
  <c r="F59" i="14" s="1"/>
  <c r="E35" i="14"/>
  <c r="E23" i="14" s="1"/>
  <c r="E21" i="14" s="1"/>
  <c r="P71" i="14" l="1"/>
  <c r="K71" i="14" s="1"/>
  <c r="K72" i="14"/>
  <c r="S71" i="14"/>
  <c r="N71" i="14" s="1"/>
  <c r="N72" i="14"/>
  <c r="R71" i="14"/>
  <c r="M71" i="14" s="1"/>
  <c r="M72" i="14"/>
  <c r="Q71" i="14"/>
  <c r="L71" i="14" s="1"/>
  <c r="L72" i="14"/>
  <c r="T76" i="14"/>
  <c r="J81" i="14"/>
  <c r="N60" i="14"/>
  <c r="S59" i="14"/>
  <c r="S36" i="14"/>
  <c r="AB59" i="14"/>
  <c r="AB36" i="14"/>
  <c r="AB35" i="14" s="1"/>
  <c r="AB23" i="14" s="1"/>
  <c r="AB21" i="14" s="1"/>
  <c r="AA59" i="14"/>
  <c r="AA36" i="14"/>
  <c r="AA35" i="14" s="1"/>
  <c r="AA23" i="14" s="1"/>
  <c r="AA21" i="14" s="1"/>
  <c r="R59" i="14"/>
  <c r="M60" i="14"/>
  <c r="R36" i="14"/>
  <c r="X36" i="14"/>
  <c r="X35" i="14" s="1"/>
  <c r="X23" i="14" s="1"/>
  <c r="X21" i="14" s="1"/>
  <c r="X59" i="14"/>
  <c r="Q59" i="14"/>
  <c r="L60" i="14"/>
  <c r="Q36" i="14"/>
  <c r="V59" i="14"/>
  <c r="V36" i="14"/>
  <c r="V35" i="14" s="1"/>
  <c r="V23" i="14" s="1"/>
  <c r="V21" i="14" s="1"/>
  <c r="U59" i="14"/>
  <c r="U36" i="14"/>
  <c r="U35" i="14" s="1"/>
  <c r="U23" i="14" s="1"/>
  <c r="U21" i="14" s="1"/>
  <c r="K60" i="14"/>
  <c r="P36" i="14"/>
  <c r="P59" i="14"/>
  <c r="W59" i="14"/>
  <c r="W36" i="14"/>
  <c r="W35" i="14" s="1"/>
  <c r="W23" i="14" s="1"/>
  <c r="W21" i="14" s="1"/>
  <c r="AD59" i="14"/>
  <c r="AD36" i="14"/>
  <c r="AD35" i="14" s="1"/>
  <c r="AD23" i="14" s="1"/>
  <c r="AD21" i="14" s="1"/>
  <c r="AC59" i="14"/>
  <c r="AC36" i="14"/>
  <c r="AC35" i="14" s="1"/>
  <c r="AC23" i="14" s="1"/>
  <c r="AC21" i="14" s="1"/>
  <c r="AG59" i="14"/>
  <c r="AG36" i="14"/>
  <c r="AG35" i="14" s="1"/>
  <c r="AG23" i="14" s="1"/>
  <c r="AG21" i="14" s="1"/>
  <c r="AH59" i="14"/>
  <c r="AH36" i="14"/>
  <c r="AH35" i="14" s="1"/>
  <c r="AH23" i="14" s="1"/>
  <c r="AH21" i="14" s="1"/>
  <c r="Y59" i="14"/>
  <c r="Y36" i="14"/>
  <c r="Y35" i="14" s="1"/>
  <c r="Y23" i="14" s="1"/>
  <c r="Y21" i="14" s="1"/>
  <c r="AE59" i="14"/>
  <c r="AE36" i="14"/>
  <c r="AE35" i="14" s="1"/>
  <c r="AE23" i="14" s="1"/>
  <c r="AE21" i="14" s="1"/>
  <c r="Z59" i="14"/>
  <c r="Z36" i="14"/>
  <c r="Z35" i="14" s="1"/>
  <c r="Z23" i="14" s="1"/>
  <c r="Z21" i="14" s="1"/>
  <c r="AF59" i="14"/>
  <c r="AF36" i="14"/>
  <c r="AF35" i="14" s="1"/>
  <c r="AF23" i="14" s="1"/>
  <c r="AF21" i="14" s="1"/>
  <c r="O59" i="14"/>
  <c r="O36" i="14"/>
  <c r="H36" i="14"/>
  <c r="H35" i="14" s="1"/>
  <c r="H23" i="14" s="1"/>
  <c r="H21" i="14" s="1"/>
  <c r="F36" i="14"/>
  <c r="F35" i="14" s="1"/>
  <c r="F23" i="14" s="1"/>
  <c r="F21" i="14" s="1"/>
  <c r="I35" i="14"/>
  <c r="J76" i="14" l="1"/>
  <c r="T24" i="14"/>
  <c r="J24" i="14" s="1"/>
  <c r="T75" i="14"/>
  <c r="M59" i="14"/>
  <c r="L36" i="14"/>
  <c r="Q35" i="14"/>
  <c r="N36" i="14"/>
  <c r="S35" i="14"/>
  <c r="R35" i="14"/>
  <c r="M36" i="14"/>
  <c r="N59" i="14"/>
  <c r="K59" i="14"/>
  <c r="P35" i="14"/>
  <c r="K36" i="14"/>
  <c r="L59" i="14"/>
  <c r="O35" i="14"/>
  <c r="I23" i="14"/>
  <c r="I21" i="14" s="1"/>
  <c r="J75" i="14" l="1"/>
  <c r="T72" i="14"/>
  <c r="L35" i="14"/>
  <c r="Q23" i="14"/>
  <c r="K35" i="14"/>
  <c r="P23" i="14"/>
  <c r="M35" i="14"/>
  <c r="R23" i="14"/>
  <c r="S23" i="14"/>
  <c r="N35" i="14"/>
  <c r="O23" i="14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71" i="14" l="1"/>
  <c r="J72" i="14"/>
  <c r="N23" i="14"/>
  <c r="S21" i="14"/>
  <c r="N21" i="14" s="1"/>
  <c r="P21" i="14"/>
  <c r="K21" i="14" s="1"/>
  <c r="K23" i="14"/>
  <c r="M23" i="14"/>
  <c r="R21" i="14"/>
  <c r="M21" i="14" s="1"/>
  <c r="Q21" i="14"/>
  <c r="L21" i="14" s="1"/>
  <c r="L23" i="14"/>
  <c r="O21" i="14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J71" i="14" l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J69" i="14" l="1"/>
  <c r="T62" i="14"/>
  <c r="C19" i="1"/>
  <c r="J62" i="14" l="1"/>
  <c r="T61" i="14"/>
  <c r="D19" i="1"/>
  <c r="J61" i="14" l="1"/>
  <c r="T59" i="14" l="1"/>
  <c r="J59" i="14" s="1"/>
  <c r="T36" i="14"/>
  <c r="J60" i="14"/>
  <c r="J36" i="14" l="1"/>
  <c r="T35" i="14"/>
  <c r="T23" i="14" l="1"/>
  <c r="J35" i="14"/>
  <c r="J23" i="14" l="1"/>
  <c r="T21" i="14"/>
  <c r="J21" i="14" s="1"/>
</calcChain>
</file>

<file path=xl/sharedStrings.xml><?xml version="1.0" encoding="utf-8"?>
<sst xmlns="http://schemas.openxmlformats.org/spreadsheetml/2006/main" count="2030" uniqueCount="1019">
  <si>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</si>
  <si>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</si>
  <si>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</si>
  <si>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</si>
  <si>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</si>
  <si>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</si>
  <si>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</si>
  <si>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</si>
  <si>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</si>
  <si>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</si>
  <si>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</si>
  <si>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</si>
  <si>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</si>
  <si>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</si>
  <si>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</si>
  <si>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</si>
  <si>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</si>
  <si>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</si>
  <si>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</si>
  <si>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</si>
  <si>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</si>
  <si>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</si>
  <si>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</si>
  <si>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</si>
  <si>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</si>
  <si>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</si>
  <si>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</si>
  <si>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</si>
  <si>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</si>
  <si>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</si>
  <si>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</si>
  <si>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</si>
  <si>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</si>
  <si>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</si>
  <si>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</si>
  <si>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</si>
  <si>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</si>
  <si>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</si>
  <si>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</si>
  <si>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</si>
  <si>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</si>
  <si>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</si>
  <si>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</si>
  <si>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</si>
  <si>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</si>
  <si>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</si>
  <si>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</si>
  <si>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</si>
  <si>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</si>
  <si>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</si>
  <si>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</si>
  <si>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</si>
  <si>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</si>
  <si>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</si>
  <si>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</si>
  <si>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</si>
  <si>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</si>
  <si>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</si>
  <si>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</si>
  <si>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</si>
  <si>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</si>
  <si>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</si>
  <si>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14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</si>
  <si>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</si>
  <si>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</si>
  <si>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</si>
  <si>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</si>
  <si>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</si>
  <si>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</si>
  <si>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</si>
  <si>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</si>
  <si>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</si>
  <si>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</si>
  <si>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</si>
  <si>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</si>
  <si>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</si>
  <si>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</si>
  <si>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</si>
  <si>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</si>
  <si>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</si>
  <si>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</si>
  <si>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</si>
  <si>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</si>
  <si>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</si>
  <si>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</si>
  <si>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</si>
  <si>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</si>
  <si>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</si>
  <si>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</si>
  <si>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</si>
  <si>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</si>
  <si>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</si>
  <si>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</si>
  <si>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</si>
  <si>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</si>
  <si>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</si>
  <si>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</si>
  <si>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</si>
  <si>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</si>
  <si>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</si>
  <si>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</si>
  <si>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</si>
  <si>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</si>
  <si>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</si>
  <si>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</si>
  <si>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</si>
  <si>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</si>
  <si>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</si>
  <si>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</si>
  <si>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</si>
  <si>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</si>
  <si>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</si>
  <si>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</si>
  <si>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</si>
  <si>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</si>
  <si>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</si>
  <si>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</si>
  <si>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</si>
  <si>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</si>
  <si>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</si>
  <si>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</si>
  <si>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</si>
  <si>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</si>
  <si>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</si>
  <si>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</si>
  <si>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</si>
  <si>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</si>
  <si>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</si>
  <si>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</si>
  <si>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</si>
  <si>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</si>
  <si>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</si>
  <si>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</si>
  <si>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</si>
  <si>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</si>
  <si>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</si>
  <si>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</si>
  <si>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</si>
  <si>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</si>
  <si>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</si>
  <si>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</si>
  <si>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</si>
  <si>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</si>
  <si>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</si>
  <si>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</si>
  <si>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</si>
  <si>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</si>
  <si>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</si>
  <si>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</si>
  <si>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</si>
  <si>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</si>
  <si>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</si>
  <si>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</si>
  <si>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</si>
  <si>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</si>
  <si>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</si>
  <si>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</si>
  <si>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</si>
  <si>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</si>
  <si>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</si>
  <si>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</si>
  <si>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</si>
  <si>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</si>
  <si>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</si>
  <si>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</si>
  <si>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</si>
  <si>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</si>
  <si>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</si>
  <si>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</si>
  <si>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</si>
  <si>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</si>
  <si>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</si>
  <si>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</si>
  <si>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</si>
  <si>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</si>
  <si>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</si>
  <si>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</si>
  <si>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</si>
  <si>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</si>
  <si>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</si>
  <si>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</si>
  <si>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</si>
  <si>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</si>
  <si>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</si>
  <si>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</si>
  <si>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</si>
  <si>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</si>
  <si>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</si>
  <si>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</si>
  <si>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</si>
  <si>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</si>
  <si>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</si>
  <si>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</si>
  <si>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</si>
  <si>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</si>
  <si>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</si>
  <si>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</si>
  <si>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</si>
  <si>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</si>
  <si>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</si>
  <si>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</si>
  <si>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</si>
  <si>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</si>
  <si>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</si>
  <si>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</si>
  <si>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</si>
  <si>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</si>
  <si>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</si>
  <si>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</si>
  <si>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</si>
  <si>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</si>
  <si>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</si>
  <si>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</si>
  <si>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</si>
  <si>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</si>
  <si>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</si>
  <si>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</si>
  <si>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</si>
  <si>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</si>
  <si>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</si>
  <si>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</si>
  <si>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</si>
  <si>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</si>
  <si>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</si>
  <si>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</si>
  <si>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</si>
  <si>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</si>
  <si>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</si>
  <si>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</si>
  <si>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</si>
  <si>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</si>
  <si>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</si>
  <si>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</si>
  <si>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</si>
  <si>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</si>
  <si>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</si>
  <si>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</si>
  <si>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</si>
  <si>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</si>
  <si>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</si>
  <si>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</si>
  <si>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</si>
  <si>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</si>
  <si>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</si>
  <si>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</si>
  <si>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</si>
  <si>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</si>
  <si>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</si>
  <si>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</si>
  <si>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</si>
  <si>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</si>
  <si>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</si>
  <si>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</si>
  <si>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</si>
  <si>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</si>
  <si>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</si>
  <si>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</si>
  <si>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</si>
  <si>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</si>
  <si>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</si>
  <si>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</si>
  <si>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</si>
  <si>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</si>
  <si>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</si>
  <si>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</si>
  <si>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</si>
  <si>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</si>
  <si>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</si>
  <si>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</si>
  <si>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</si>
  <si>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</si>
  <si>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</si>
  <si>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</si>
  <si>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</si>
  <si>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</si>
  <si>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</si>
  <si>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</si>
  <si>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</si>
  <si>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</si>
  <si>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</si>
  <si>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</si>
  <si>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</si>
  <si>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</si>
  <si>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</si>
  <si>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</si>
  <si>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</si>
  <si>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</si>
  <si>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</si>
  <si>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</si>
  <si>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</si>
  <si>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</si>
  <si>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</si>
  <si>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</si>
  <si>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</si>
  <si>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</si>
  <si>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</si>
  <si>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</si>
  <si>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</si>
  <si>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</si>
  <si>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</si>
  <si>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</si>
  <si>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</si>
  <si>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</si>
  <si>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</si>
  <si>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</si>
  <si>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</si>
  <si>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</si>
  <si>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</si>
  <si>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</si>
  <si>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</si>
  <si>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</si>
  <si>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</si>
  <si>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</si>
  <si>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</si>
  <si>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</si>
  <si>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</si>
  <si>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</si>
  <si>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</si>
  <si>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</si>
  <si>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</si>
  <si>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</si>
  <si>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</si>
  <si>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</si>
  <si>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</si>
  <si>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</si>
  <si>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</si>
  <si>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</si>
  <si>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</si>
  <si>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</si>
  <si>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</si>
  <si>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</si>
  <si>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</si>
  <si>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</si>
  <si>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</si>
  <si>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</si>
  <si>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</si>
  <si>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</si>
  <si>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</si>
  <si>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</si>
  <si>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</si>
  <si>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</si>
  <si>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</si>
  <si>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</si>
  <si>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</si>
  <si>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</si>
  <si>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</si>
  <si>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</si>
  <si>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</si>
  <si>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</si>
  <si>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</si>
  <si>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</si>
  <si>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</si>
  <si>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</si>
  <si>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</si>
  <si>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</si>
  <si>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</si>
  <si>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</si>
  <si>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</si>
  <si>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</si>
  <si>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</si>
  <si>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</si>
  <si>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</si>
  <si>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</si>
  <si>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</si>
  <si>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</si>
  <si>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</si>
  <si>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</si>
  <si>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</si>
  <si>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</si>
  <si>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</si>
  <si>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</si>
  <si>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</si>
  <si>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</si>
  <si>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</si>
  <si>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</si>
  <si>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</si>
  <si>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</si>
  <si>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</si>
  <si>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</si>
  <si>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</si>
  <si>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</si>
  <si>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</si>
  <si>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</si>
  <si>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</si>
  <si>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</si>
  <si>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</si>
  <si>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</si>
  <si>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</si>
  <si>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</si>
  <si>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</si>
  <si>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</si>
  <si>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</si>
  <si>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</si>
  <si>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</si>
  <si>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</si>
  <si>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</si>
  <si>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</si>
  <si>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</si>
  <si>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</si>
  <si>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</si>
  <si>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</si>
  <si>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</si>
  <si>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</si>
  <si>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</si>
  <si>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</si>
  <si>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</si>
  <si>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</si>
  <si>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</si>
  <si>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</si>
  <si>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</si>
  <si>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</si>
  <si>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</si>
  <si>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</si>
  <si>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</si>
  <si>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</si>
  <si>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</si>
  <si>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</si>
  <si>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</si>
  <si>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</si>
  <si>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</si>
  <si>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</si>
  <si>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</si>
  <si>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</si>
  <si>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</si>
  <si>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</si>
  <si>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</si>
  <si>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</si>
  <si>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</si>
  <si>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</si>
  <si>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</si>
  <si>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</si>
  <si>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</si>
  <si>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</si>
  <si>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</si>
  <si>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</si>
  <si>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</si>
  <si>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</si>
  <si>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</si>
  <si>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</si>
  <si>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</si>
  <si>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</si>
  <si>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</si>
  <si>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</si>
  <si>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</si>
  <si>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</si>
  <si>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</si>
  <si>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</si>
  <si>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</si>
  <si>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</si>
  <si>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</si>
  <si>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</si>
  <si>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</si>
  <si>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</si>
  <si>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</si>
  <si>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</si>
  <si>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</si>
  <si>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</si>
  <si>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</si>
  <si>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</si>
  <si>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</si>
  <si>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</si>
  <si>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</si>
  <si>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</si>
  <si>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</si>
  <si>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</si>
  <si>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</si>
  <si>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</si>
  <si>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</si>
  <si>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</si>
  <si>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</si>
  <si>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</si>
  <si>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</si>
  <si>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</si>
  <si>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</si>
  <si>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</si>
  <si>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</si>
  <si>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</si>
  <si>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</si>
  <si>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</si>
  <si>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</si>
  <si>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</si>
  <si>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</si>
  <si>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</si>
  <si>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</si>
  <si>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</si>
  <si>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</si>
  <si>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</si>
  <si>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</si>
  <si>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</si>
  <si>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</si>
  <si>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</si>
  <si>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</si>
  <si>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</si>
  <si>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</si>
  <si>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</si>
  <si>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</si>
  <si>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</si>
  <si>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</si>
  <si>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</si>
  <si>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</si>
  <si>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</si>
  <si>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</si>
  <si>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</si>
  <si>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</si>
  <si>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</si>
  <si>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</si>
  <si>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</si>
  <si>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</si>
  <si>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</si>
  <si>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</si>
  <si>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</si>
  <si>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</si>
  <si>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</si>
  <si>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</si>
  <si>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</si>
  <si>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</si>
  <si>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</si>
  <si>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</si>
  <si>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</si>
  <si>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</si>
  <si>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</si>
  <si>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</si>
  <si>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</si>
  <si>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</si>
  <si>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</si>
  <si>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</si>
  <si>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</si>
  <si>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</si>
  <si>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</si>
  <si>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</si>
  <si>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</si>
  <si>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</si>
  <si>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</si>
  <si>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</si>
  <si>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</si>
  <si>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</si>
  <si>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</si>
  <si>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</si>
  <si>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</si>
  <si>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</si>
  <si>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</si>
  <si>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</si>
  <si>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</si>
  <si>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</si>
  <si>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</si>
  <si>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</si>
  <si>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</si>
  <si>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</si>
  <si>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</si>
  <si>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</si>
  <si>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</si>
  <si>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</si>
  <si>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</si>
  <si>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</si>
  <si>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</si>
  <si>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</si>
  <si>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</si>
  <si>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</si>
  <si>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</si>
  <si>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</si>
  <si>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</si>
  <si>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</si>
  <si>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</si>
  <si>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</si>
  <si>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</si>
  <si>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</si>
  <si>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</si>
  <si>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</si>
  <si>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</si>
  <si>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</si>
  <si>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</si>
  <si>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</si>
  <si>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</si>
  <si>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</si>
  <si>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</si>
  <si>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</si>
  <si>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</si>
  <si>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</si>
  <si>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</si>
  <si>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</si>
  <si>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</si>
  <si>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</si>
  <si>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</si>
  <si>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</si>
  <si>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</si>
  <si>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</si>
  <si>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</si>
  <si>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</si>
  <si>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</si>
  <si>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</si>
  <si>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</si>
  <si>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</si>
  <si>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</si>
  <si>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</si>
  <si>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</si>
  <si>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</si>
  <si>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</si>
  <si>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</si>
  <si>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</si>
  <si>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</si>
  <si>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</si>
  <si>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</si>
  <si>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</si>
  <si>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</si>
  <si>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</si>
  <si>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</si>
  <si>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</si>
  <si>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</si>
  <si>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</si>
  <si>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</si>
  <si>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</si>
  <si>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</si>
  <si>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</si>
  <si>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</si>
  <si>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</si>
  <si>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</si>
  <si>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</si>
  <si>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</si>
  <si>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</si>
  <si>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</si>
  <si>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</si>
  <si>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</si>
  <si>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</si>
  <si>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</si>
  <si>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</si>
  <si>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</si>
  <si>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</si>
  <si>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</si>
  <si>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</si>
  <si>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</si>
  <si>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</si>
  <si>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</si>
  <si>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</si>
  <si>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</si>
  <si>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</si>
  <si>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</si>
  <si>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</si>
  <si>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</si>
  <si>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</si>
  <si>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</si>
  <si>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</si>
  <si>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</si>
  <si>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</si>
  <si>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</si>
  <si>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</si>
  <si>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</si>
  <si>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</si>
  <si>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</si>
  <si>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</si>
  <si>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</si>
  <si>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</si>
  <si>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</si>
  <si>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</si>
  <si>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</si>
  <si>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</si>
  <si>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</si>
  <si>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</si>
  <si>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</si>
  <si>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</si>
  <si>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</si>
  <si>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</si>
  <si>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</si>
  <si>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</si>
  <si>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</si>
  <si>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</si>
  <si>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</si>
  <si>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</si>
  <si>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</si>
  <si>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</si>
  <si>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</si>
  <si>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</si>
  <si>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</si>
  <si>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</si>
  <si>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</si>
  <si>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</si>
  <si>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</si>
  <si>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</si>
  <si>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</si>
  <si>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</si>
  <si>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</si>
  <si>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</si>
  <si>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</si>
  <si>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</si>
  <si>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</si>
  <si>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</si>
  <si>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</si>
  <si>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</si>
  <si>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</si>
  <si>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</si>
  <si>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</si>
  <si>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</si>
  <si>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</si>
  <si>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</si>
  <si>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</si>
  <si>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</si>
  <si>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</si>
  <si>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</si>
  <si>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</si>
  <si>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</si>
  <si>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</si>
  <si>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</si>
  <si>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</si>
  <si>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</si>
  <si>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</si>
  <si>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</si>
  <si>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</si>
  <si>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</si>
  <si>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</si>
  <si>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</si>
  <si>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</si>
  <si>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</si>
  <si>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</si>
  <si>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</si>
  <si>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</si>
  <si>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</si>
  <si>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</si>
  <si>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</si>
  <si>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</si>
  <si>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</si>
  <si>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</si>
  <si>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</si>
  <si>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</si>
  <si>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</si>
  <si>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</si>
  <si>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</si>
  <si>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</si>
  <si>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</si>
  <si>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</si>
  <si>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</si>
  <si>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</si>
  <si>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</si>
  <si>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</si>
  <si>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</si>
  <si>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</si>
  <si>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</si>
  <si>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</si>
  <si>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</si>
  <si>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</si>
  <si>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</si>
  <si>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</si>
  <si>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</si>
  <si>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</si>
  <si>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</si>
  <si>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</si>
  <si>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</si>
  <si>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</si>
  <si>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</si>
  <si>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</si>
  <si>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</si>
  <si>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</si>
  <si>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</si>
  <si>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</si>
  <si>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</si>
  <si>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</si>
  <si>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</si>
  <si>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</si>
  <si>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</si>
  <si>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</si>
  <si>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</si>
  <si>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</si>
  <si>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</si>
  <si>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</si>
  <si>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</si>
  <si>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</si>
  <si>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</si>
  <si>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</si>
  <si>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</si>
  <si>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</si>
  <si>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</si>
  <si>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</si>
  <si>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</si>
  <si>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</si>
  <si>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</si>
  <si>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</si>
  <si>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</si>
  <si>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</si>
  <si>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</si>
  <si>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</si>
  <si>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</si>
  <si>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</si>
  <si>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</si>
  <si>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</si>
  <si>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</si>
  <si>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</si>
  <si>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</si>
  <si>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</si>
  <si>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</si>
  <si>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</si>
  <si>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</si>
  <si>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</si>
  <si>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</si>
  <si>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</si>
  <si>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</si>
  <si>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</si>
  <si>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</si>
  <si>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</si>
  <si>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</si>
  <si>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</si>
  <si>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</si>
  <si>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</si>
  <si>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</si>
  <si>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</si>
  <si>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</si>
  <si>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</si>
  <si>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</si>
  <si>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</si>
  <si>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</si>
  <si>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</si>
  <si>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</si>
  <si>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</si>
  <si>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</si>
  <si>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</si>
  <si>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</si>
  <si>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</si>
  <si>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</si>
  <si>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</si>
  <si>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</si>
  <si>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</si>
  <si>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</si>
  <si>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</si>
  <si>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</si>
  <si>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</si>
  <si>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</si>
  <si>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</si>
  <si>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</si>
  <si>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</si>
  <si>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</si>
  <si>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</si>
  <si>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</si>
  <si>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</si>
  <si>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</si>
  <si>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</si>
  <si>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</si>
  <si>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</si>
  <si>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</si>
  <si>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</si>
  <si>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</si>
  <si>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</si>
  <si>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</si>
  <si>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</si>
  <si>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</si>
  <si>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</si>
  <si>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</si>
  <si>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</si>
  <si>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</si>
  <si>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</si>
  <si>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</si>
  <si>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</si>
  <si>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</si>
  <si>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</si>
  <si>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</si>
  <si>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</si>
  <si>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</si>
  <si>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</si>
  <si>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</si>
  <si>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</si>
  <si>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</si>
  <si>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</si>
  <si>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</si>
  <si>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</si>
  <si>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</si>
  <si>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</si>
  <si>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</si>
  <si>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</si>
  <si>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</si>
  <si>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</si>
  <si>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</si>
  <si>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</si>
  <si>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</si>
  <si>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</si>
  <si>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</si>
  <si>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</si>
  <si>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</si>
  <si>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</si>
  <si>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</si>
  <si>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</si>
  <si>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</si>
  <si>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</si>
  <si>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</si>
  <si>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</si>
  <si>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</si>
  <si>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</si>
  <si>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</si>
  <si>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</si>
  <si>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</si>
  <si>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</si>
  <si>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0</t>
  </si>
  <si>
    <t>ГУП "РЭС"РБ</t>
  </si>
  <si>
    <t>Реконструкция ТП-14 н.п. Кудеевский КТПП-250/10/0,4кВ (проходного типа)</t>
  </si>
  <si>
    <t>L_ 2022_1211_Ц_3</t>
  </si>
  <si>
    <t>1.2.1.1.5</t>
  </si>
  <si>
    <t>Замена КТП-94 "РСУ ДОР АБЗ" с трансформатором 400 кВА</t>
  </si>
  <si>
    <t>L_БГЭС_1.2.1.1.7</t>
  </si>
  <si>
    <t>1.2.1.1.6</t>
  </si>
  <si>
    <t>Реконструкция  ТП-2906, замена    Т-1   1980 г.в. кол-ве  1шт ТМ-630 на ТМГ-630 .(0)</t>
  </si>
  <si>
    <t xml:space="preserve"> L_ 202201131</t>
  </si>
  <si>
    <t>1.2.1.1.7</t>
  </si>
  <si>
    <t>Реконструкция  ТП-2906, замена    Т-2   1981 г.в. кол-ве  1шт ТМ-630 на ТМГ-630 .(0)</t>
  </si>
  <si>
    <t xml:space="preserve"> L_ 202201132</t>
  </si>
  <si>
    <t>1.2.1.1.8</t>
  </si>
  <si>
    <t>Реконструкция  ТП-2902, замена    Т-2   нет табл г.в. кол-ве  1шт ТМ-630 на ТМГ-630 .(0)</t>
  </si>
  <si>
    <t>L_ 202201133</t>
  </si>
  <si>
    <t>1.2.1.1.9</t>
  </si>
  <si>
    <t>Реконструкция  ТП-2907, замена    Т-1  нет табл г.в. кол-ве  1шт ТМ-630 на ТМГ-630 .(0)</t>
  </si>
  <si>
    <t xml:space="preserve"> L_ 202201134</t>
  </si>
  <si>
    <t>1.2.1.1.10</t>
  </si>
  <si>
    <t>Реконструкция  ТП-5004, замена    Т-1   1979 г.в. кол-ве  1шт ТМ-630 на ТМГ-630 .(0)</t>
  </si>
  <si>
    <t xml:space="preserve"> L_ 202201135</t>
  </si>
  <si>
    <t>1.2.1.1.11</t>
  </si>
  <si>
    <t>Реконструкция  ТП-5004, замена    Т-2   1990 г.в. кол-ве  1шт ТМ-630 на ТМГ-630 .(0)</t>
  </si>
  <si>
    <t xml:space="preserve"> L_ 202201136</t>
  </si>
  <si>
    <t>1.2.1.1.12</t>
  </si>
  <si>
    <t>Реконструкция  ТП-5304, замена    Т-2   1989 г.в. кол-ве  1шт ТМ-400 на ТМГ-400 .(0)</t>
  </si>
  <si>
    <t>L_ 202201137</t>
  </si>
  <si>
    <t>1.2.1.1.13</t>
  </si>
  <si>
    <t>Реконструкция  ТП-509, замена    Т-1   1971г.в. кол-ве  1шт ТМ-400 на ТМГ-400 .(0)</t>
  </si>
  <si>
    <t>L_ 202201138</t>
  </si>
  <si>
    <t>1.2.1.1.14</t>
  </si>
  <si>
    <t>Реконструкция  ТП-509, замена    Т-2   нет табл г.в. кол-ве  1шт ТМ-400 на ТМГ-400 .(0)</t>
  </si>
  <si>
    <t>L_ 202201139</t>
  </si>
  <si>
    <t>1.2.1.1.15</t>
  </si>
  <si>
    <t>Реконструкция  ТП-5005, замена    Т-1   1970 г.в. кол-ве  1шт ТМ-400 на ТМГ-400 .(0)</t>
  </si>
  <si>
    <t>L_ 2022011310</t>
  </si>
  <si>
    <t>1.2.1.1.16</t>
  </si>
  <si>
    <t>L_ 2022011311</t>
  </si>
  <si>
    <t>1.2.1.1.17</t>
  </si>
  <si>
    <t>Реконструкция  ТП-2810, замена    Т-1   1982 г.в. кол-ве  1шт ТМ-400 на ТМГ-400 .(0)</t>
  </si>
  <si>
    <t>L_ 2022011312</t>
  </si>
  <si>
    <t>1.2.1.1.18</t>
  </si>
  <si>
    <t>Реконструкция  ТП-2810, замена    Т-2   1985 г.в. кол-ве  1шт ТМ-400 на ТМГ-400 .(0)</t>
  </si>
  <si>
    <t>L_ 2022011313</t>
  </si>
  <si>
    <t>1.2.1.1.19</t>
  </si>
  <si>
    <t>Реконструкция  ТП-1707, замена    1996 г.в. кол-ве  1шт ТМ-250 на ТМГ-250 .(0)</t>
  </si>
  <si>
    <t>L_ 2022011314</t>
  </si>
  <si>
    <t>1.2.1.1.20</t>
  </si>
  <si>
    <t>Реконструкция  ТП-502, замена    Т-1   1986г.в. кол-ве  1шт ТМ-160 на ТМГ-160 .(0)</t>
  </si>
  <si>
    <t>L_ 2022011315</t>
  </si>
  <si>
    <t>1.2.1.1.21</t>
  </si>
  <si>
    <t>Реконструкция  ТП-502, замена    Т-2   1986г.в. кол-ве  1шт ТМ-160 на ТМГ-160 .(0)</t>
  </si>
  <si>
    <t>L_ 2022011316</t>
  </si>
  <si>
    <t>1.2.1.1.22</t>
  </si>
  <si>
    <t>Реконструкция КТП-1441  п.Ким Альшеевского р-на  замена ТМ-100 на ТМГ-160 первичн напряж 10кВ</t>
  </si>
  <si>
    <t>L_ 2022011317</t>
  </si>
  <si>
    <t>1.2.1.1.23</t>
  </si>
  <si>
    <t>Реконструкция КТП-1817  п.Ким Альшеевского р-на замена ТМ-250 на ТМГ-250 первичн напряж 10кВ</t>
  </si>
  <si>
    <t>L_ 2022011318</t>
  </si>
  <si>
    <t>1.2.1.1.24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</si>
  <si>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</si>
  <si>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</si>
  <si>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</si>
  <si>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</si>
  <si>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</si>
  <si>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Реконструкция "Воздушная линия  0,4кВ ТП-1520 ул.Механизации, ул.Комунальная, РБ000020375671"(инв. №00-002755) изм.0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</si>
  <si>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</si>
  <si>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</si>
  <si>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</si>
  <si>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</si>
  <si>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</si>
  <si>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</si>
  <si>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</si>
  <si>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</si>
  <si>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</si>
  <si>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</si>
  <si>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</si>
  <si>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</si>
  <si>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</si>
  <si>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</si>
  <si>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</si>
  <si>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</si>
  <si>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</si>
  <si>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</si>
  <si>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</si>
  <si>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</si>
  <si>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</si>
  <si>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</si>
  <si>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Установка приборов учета   240шт.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</si>
  <si>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</si>
  <si>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</si>
  <si>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</si>
  <si>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</si>
  <si>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</si>
  <si>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</si>
  <si>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</si>
  <si>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</si>
  <si>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</si>
  <si>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</si>
  <si>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</si>
  <si>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</si>
  <si>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</si>
  <si>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</si>
  <si>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</si>
  <si>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</si>
  <si>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</si>
  <si>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</si>
  <si>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</si>
  <si>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</si>
  <si>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</si>
  <si>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</si>
  <si>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</si>
  <si>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</si>
  <si>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</si>
  <si>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</si>
  <si>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</si>
  <si>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</si>
  <si>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Автовышка ГАЗ ВС-18Т-05 на базе ГАЗ 33088 (выплата в 2022 году с учетом аванса)</t>
  </si>
  <si>
    <t>L_ 2022-26_06_Ц_1</t>
  </si>
  <si>
    <t>1.6.2</t>
  </si>
  <si>
    <t>Покупка АГП-18 на базе ГАЗ (4х4) (выплата в 2022 году с учетом аванса)</t>
  </si>
  <si>
    <t>L_ 20220421</t>
  </si>
  <si>
    <t>1.6.3</t>
  </si>
  <si>
    <t>КАМАЗ-43118  с БКУ (выплата в 2022 году с учетом аванса)</t>
  </si>
  <si>
    <t>L_ 2022-26_06_Ц_3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</si>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</sst>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97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96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2" fontId="48" fillId="24" borderId="10" xfId="37" applyNumberFormat="1" applyFont="1" applyFill="1" applyBorder="1" applyAlignment="1">
      <alignment horizontal="center" vertical="center"/>
    </xf>
    <xf numFmtId="0" fontId="48" fillId="24" borderId="0" xfId="37" applyFont="1" applyFill="1"/>
    <xf numFmtId="0" fontId="48" fillId="24" borderId="0" xfId="37" applyFont="1" applyFill="1" applyBorder="1" applyAlignment="1">
      <alignment vertical="center"/>
    </xf>
    <xf numFmtId="0" fontId="48" fillId="24" borderId="0" xfId="37" applyFont="1" applyFill="1" applyBorder="1"/>
    <xf numFmtId="0" fontId="48" fillId="24" borderId="0" xfId="37" applyFont="1" applyFill="1" applyBorder="1" applyAlignment="1">
      <alignment horizontal="center"/>
    </xf>
    <xf numFmtId="0" fontId="48" fillId="24" borderId="21" xfId="46" applyFont="1" applyFill="1" applyBorder="1" applyAlignment="1"/>
    <xf numFmtId="0" fontId="65" fillId="24" borderId="10" xfId="45" applyFont="1" applyFill="1" applyBorder="1" applyAlignment="1">
      <alignment horizontal="center" vertical="center" textRotation="90" wrapText="1"/>
    </xf>
    <xf numFmtId="0" fontId="48" fillId="24" borderId="10" xfId="0" applyFont="1" applyFill="1" applyBorder="1" applyAlignment="1">
      <alignment horizontal="center" vertical="center" textRotation="90" wrapText="1"/>
    </xf>
    <xf numFmtId="49" fontId="48" fillId="24" borderId="10" xfId="55" applyNumberFormat="1" applyFont="1" applyFill="1" applyBorder="1" applyAlignment="1">
      <alignment horizontal="center" vertical="center"/>
    </xf>
    <xf numFmtId="0" fontId="63" fillId="24" borderId="10" xfId="45" applyFont="1" applyFill="1" applyBorder="1" applyAlignment="1">
      <alignment horizontal="center" vertical="center"/>
    </xf>
    <xf numFmtId="0" fontId="63" fillId="24" borderId="0" xfId="37" applyFont="1" applyFill="1"/>
    <xf numFmtId="0" fontId="48" fillId="24" borderId="10" xfId="37" applyFont="1" applyFill="1" applyBorder="1"/>
    <xf numFmtId="0" fontId="63" fillId="24" borderId="10" xfId="37" applyFont="1" applyFill="1" applyBorder="1"/>
    <xf numFmtId="0" fontId="63" fillId="24" borderId="0" xfId="37" applyFont="1" applyFill="1" applyBorder="1"/>
    <xf numFmtId="0" fontId="65" fillId="24" borderId="10" xfId="45" applyFont="1" applyFill="1" applyBorder="1" applyAlignment="1">
      <alignment horizontal="left" vertical="center" wrapText="1"/>
    </xf>
    <xf numFmtId="0" fontId="48" fillId="24" borderId="0" xfId="37" applyFont="1" applyFill="1" applyAlignment="1">
      <alignment horizontal="right" vertical="center"/>
    </xf>
    <xf numFmtId="0" fontId="48" fillId="24" borderId="0" xfId="37" applyFont="1" applyFill="1" applyAlignment="1">
      <alignment horizontal="right"/>
    </xf>
    <xf numFmtId="4" fontId="65" fillId="24" borderId="10" xfId="45" applyNumberFormat="1" applyFont="1" applyFill="1" applyBorder="1" applyAlignment="1">
      <alignment horizontal="center" vertical="center"/>
    </xf>
    <xf numFmtId="4" fontId="63" fillId="24" borderId="10" xfId="45" applyNumberFormat="1" applyFont="1" applyFill="1" applyBorder="1" applyAlignment="1">
      <alignment horizontal="center" vertical="center"/>
    </xf>
    <xf numFmtId="4" fontId="48" fillId="24" borderId="10" xfId="45" applyNumberFormat="1" applyFont="1" applyFill="1" applyBorder="1" applyAlignment="1">
      <alignment horizontal="center" vertical="center"/>
    </xf>
    <xf numFmtId="2" fontId="65" fillId="24" borderId="10" xfId="45" applyNumberFormat="1" applyFont="1" applyFill="1" applyBorder="1" applyAlignment="1">
      <alignment horizontal="center" vertical="center" wrapText="1"/>
    </xf>
    <xf numFmtId="2" fontId="48" fillId="24" borderId="10" xfId="37" applyNumberFormat="1" applyFont="1" applyFill="1" applyBorder="1" applyAlignment="1">
      <alignment horizontal="center"/>
    </xf>
    <xf numFmtId="49" fontId="66" fillId="24" borderId="10" xfId="37" applyNumberFormat="1" applyFont="1" applyFill="1" applyBorder="1" applyAlignment="1">
      <alignment horizontal="center" vertical="center" wrapText="1"/>
    </xf>
    <xf numFmtId="49" fontId="66" fillId="24" borderId="12" xfId="37" applyNumberFormat="1" applyFont="1" applyFill="1" applyBorder="1" applyAlignment="1">
      <alignment horizontal="center" vertical="center" wrapText="1"/>
    </xf>
    <xf numFmtId="49" fontId="64" fillId="24" borderId="45" xfId="55" applyNumberFormat="1" applyFont="1" applyFill="1" applyBorder="1" applyAlignment="1">
      <alignment horizontal="center" vertical="center" wrapText="1"/>
    </xf>
    <xf numFmtId="4" fontId="67" fillId="24" borderId="12" xfId="55" applyNumberFormat="1" applyFont="1" applyFill="1" applyBorder="1" applyAlignment="1">
      <alignment horizontal="center" vertical="center" wrapText="1"/>
    </xf>
    <xf numFmtId="0" fontId="67" fillId="24" borderId="10" xfId="0" applyFont="1" applyFill="1" applyBorder="1" applyAlignment="1">
      <alignment horizontal="center" vertical="center" wrapText="1"/>
    </xf>
    <xf numFmtId="49" fontId="64" fillId="24" borderId="12" xfId="37" applyNumberFormat="1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0" fontId="68" fillId="24" borderId="10" xfId="0" applyFont="1" applyFill="1" applyBorder="1" applyAlignment="1">
      <alignment horizontal="center" vertical="center" wrapText="1"/>
    </xf>
    <xf numFmtId="49" fontId="11" fillId="24" borderId="10" xfId="55" applyNumberFormat="1" applyFont="1" applyFill="1" applyBorder="1" applyAlignment="1">
      <alignment horizontal="center" vertical="center"/>
    </xf>
    <xf numFmtId="0" fontId="67" fillId="24" borderId="10" xfId="0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49" fontId="48" fillId="24" borderId="12" xfId="55" applyNumberFormat="1" applyFont="1" applyFill="1" applyBorder="1" applyAlignment="1">
      <alignment horizontal="center" vertical="center" wrapText="1"/>
    </xf>
    <xf numFmtId="0" fontId="67" fillId="24" borderId="12" xfId="0" applyFont="1" applyFill="1" applyBorder="1" applyAlignment="1">
      <alignment horizontal="center" vertical="center" wrapText="1"/>
    </xf>
    <xf numFmtId="49" fontId="48" fillId="24" borderId="12" xfId="37" applyNumberFormat="1" applyFont="1" applyFill="1" applyBorder="1" applyAlignment="1">
      <alignment horizontal="center" vertical="center" wrapText="1"/>
    </xf>
    <xf numFmtId="49" fontId="64" fillId="24" borderId="48" xfId="37" applyNumberFormat="1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/>
    </xf>
    <xf numFmtId="0" fontId="48" fillId="24" borderId="11" xfId="37" applyFont="1" applyFill="1" applyBorder="1"/>
    <xf numFmtId="4" fontId="40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/>
    </xf>
    <xf numFmtId="168" fontId="64" fillId="24" borderId="10" xfId="37" applyNumberFormat="1" applyFont="1" applyFill="1" applyBorder="1" applyAlignment="1">
      <alignment horizontal="center" vertical="center"/>
    </xf>
    <xf numFmtId="0" fontId="65" fillId="24" borderId="10" xfId="45" applyFont="1" applyFill="1" applyBorder="1" applyAlignment="1">
      <alignment horizontal="center" vertical="center"/>
    </xf>
    <xf numFmtId="0" fontId="64" fillId="24" borderId="0" xfId="55" applyFont="1" applyFill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0" xfId="280" applyFont="1" applyFill="1" applyAlignment="1">
      <alignment horizontal="left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48" fillId="24" borderId="0" xfId="37" applyFont="1" applyFill="1" applyBorder="1" applyAlignment="1">
      <alignment horizontal="center" vertical="center" wrapText="1"/>
    </xf>
    <xf numFmtId="0" fontId="48" fillId="24" borderId="0" xfId="37" applyFont="1" applyFill="1" applyAlignment="1">
      <alignment horizontal="center" wrapText="1"/>
    </xf>
    <xf numFmtId="0" fontId="48" fillId="24" borderId="0" xfId="0" applyFont="1" applyFill="1" applyAlignment="1">
      <alignment horizontal="center"/>
    </xf>
    <xf numFmtId="0" fontId="48" fillId="24" borderId="21" xfId="46" applyFont="1" applyFill="1" applyBorder="1" applyAlignment="1">
      <alignment horizontal="center"/>
    </xf>
    <xf numFmtId="0" fontId="65" fillId="24" borderId="11" xfId="45" applyFont="1" applyFill="1" applyBorder="1" applyAlignment="1">
      <alignment horizontal="center" vertical="center" wrapText="1"/>
    </xf>
    <xf numFmtId="0" fontId="65" fillId="24" borderId="17" xfId="45" applyFont="1" applyFill="1" applyBorder="1" applyAlignment="1">
      <alignment horizontal="center" vertical="center" wrapText="1"/>
    </xf>
    <xf numFmtId="0" fontId="65" fillId="24" borderId="13" xfId="45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/>
    </xf>
    <xf numFmtId="0" fontId="65" fillId="24" borderId="16" xfId="45" applyFont="1" applyFill="1" applyBorder="1" applyAlignment="1">
      <alignment horizontal="center" vertical="center" wrapText="1"/>
    </xf>
    <xf numFmtId="0" fontId="65" fillId="24" borderId="15" xfId="45" applyFont="1" applyFill="1" applyBorder="1" applyAlignment="1">
      <alignment horizontal="center" vertical="center" wrapText="1"/>
    </xf>
    <xf numFmtId="0" fontId="65" fillId="24" borderId="20" xfId="45" applyFont="1" applyFill="1" applyBorder="1" applyAlignment="1">
      <alignment horizontal="center" vertical="center" wrapText="1"/>
    </xf>
    <xf numFmtId="0" fontId="65" fillId="24" borderId="14" xfId="45" applyFont="1" applyFill="1" applyBorder="1" applyAlignment="1">
      <alignment horizontal="center" vertical="center" wrapText="1"/>
    </xf>
    <xf numFmtId="0" fontId="65" fillId="24" borderId="21" xfId="45" applyFont="1" applyFill="1" applyBorder="1" applyAlignment="1">
      <alignment horizontal="center" vertical="center" wrapText="1"/>
    </xf>
    <xf numFmtId="0" fontId="65" fillId="24" borderId="19" xfId="45" applyFont="1" applyFill="1" applyBorder="1" applyAlignment="1">
      <alignment horizontal="center" vertical="center" wrapText="1"/>
    </xf>
    <xf numFmtId="2" fontId="63" fillId="24" borderId="10" xfId="37" applyNumberFormat="1" applyFont="1" applyFill="1" applyBorder="1" applyAlignment="1">
      <alignment horizontal="center" vertical="center"/>
    </xf>
    <xf numFmtId="4" fontId="64" fillId="24" borderId="11" xfId="37" applyNumberFormat="1" applyFont="1" applyFill="1" applyBorder="1" applyAlignment="1">
      <alignment horizontal="center" vertical="center"/>
    </xf>
  </cellXfs>
  <cellStyles count="97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806"/>
    <cellStyle name="Обычный 12" xfId="625"/>
    <cellStyle name="Обычный 12 2" xfId="48"/>
    <cellStyle name="Обычный 13" xfId="804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13" xfId="807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14" xfId="808"/>
    <cellStyle name="Обычный 6 2 2" xfId="54"/>
    <cellStyle name="Обычный 6 2 2 10" xfId="285"/>
    <cellStyle name="Обычный 6 2 2 11" xfId="456"/>
    <cellStyle name="Обычный 6 2 2 12" xfId="636"/>
    <cellStyle name="Обычный 6 2 2 13" xfId="809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2 5" xfId="813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3 5" xfId="814"/>
    <cellStyle name="Обычный 6 2 2 2 2 2 4" xfId="311"/>
    <cellStyle name="Обычный 6 2 2 2 2 2 5" xfId="482"/>
    <cellStyle name="Обычный 6 2 2 2 2 2 6" xfId="639"/>
    <cellStyle name="Обычный 6 2 2 2 2 2 7" xfId="812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3 5" xfId="815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4 5" xfId="816"/>
    <cellStyle name="Обычный 6 2 2 2 2 5" xfId="307"/>
    <cellStyle name="Обычный 6 2 2 2 2 6" xfId="478"/>
    <cellStyle name="Обычный 6 2 2 2 2 7" xfId="638"/>
    <cellStyle name="Обычный 6 2 2 2 2 8" xfId="811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2 5" xfId="818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3 5" xfId="819"/>
    <cellStyle name="Обычный 6 2 2 2 3 4" xfId="309"/>
    <cellStyle name="Обычный 6 2 2 2 3 5" xfId="480"/>
    <cellStyle name="Обычный 6 2 2 2 3 6" xfId="644"/>
    <cellStyle name="Обычный 6 2 2 2 3 7" xfId="817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4 5" xfId="820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5 5" xfId="821"/>
    <cellStyle name="Обычный 6 2 2 2 6" xfId="290"/>
    <cellStyle name="Обычный 6 2 2 2 7" xfId="461"/>
    <cellStyle name="Обычный 6 2 2 2 8" xfId="637"/>
    <cellStyle name="Обычный 6 2 2 2 9" xfId="81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2 5" xfId="824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3 5" xfId="825"/>
    <cellStyle name="Обычный 6 2 2 3 2 4" xfId="320"/>
    <cellStyle name="Обычный 6 2 2 3 2 5" xfId="491"/>
    <cellStyle name="Обычный 6 2 2 3 2 6" xfId="650"/>
    <cellStyle name="Обычный 6 2 2 3 2 7" xfId="823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3 5" xfId="826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4 5" xfId="827"/>
    <cellStyle name="Обычный 6 2 2 3 5" xfId="302"/>
    <cellStyle name="Обычный 6 2 2 3 6" xfId="473"/>
    <cellStyle name="Обычный 6 2 2 3 7" xfId="649"/>
    <cellStyle name="Обычный 6 2 2 3 8" xfId="82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2 5" xfId="830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3 5" xfId="831"/>
    <cellStyle name="Обычный 6 2 2 4 2 4" xfId="325"/>
    <cellStyle name="Обычный 6 2 2 4 2 5" xfId="496"/>
    <cellStyle name="Обычный 6 2 2 4 2 6" xfId="656"/>
    <cellStyle name="Обычный 6 2 2 4 2 7" xfId="829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3 5" xfId="832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4 5" xfId="833"/>
    <cellStyle name="Обычный 6 2 2 4 5" xfId="295"/>
    <cellStyle name="Обычный 6 2 2 4 6" xfId="466"/>
    <cellStyle name="Обычный 6 2 2 4 7" xfId="655"/>
    <cellStyle name="Обычный 6 2 2 4 8" xfId="828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2 5" xfId="835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3 5" xfId="836"/>
    <cellStyle name="Обычный 6 2 2 5 4" xfId="330"/>
    <cellStyle name="Обычный 6 2 2 5 5" xfId="501"/>
    <cellStyle name="Обычный 6 2 2 5 6" xfId="661"/>
    <cellStyle name="Обычный 6 2 2 5 7" xfId="834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6 5" xfId="837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7 5" xfId="838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8 5" xfId="839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13" xfId="805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2 5" xfId="843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3 5" xfId="844"/>
    <cellStyle name="Обычный 6 2 3 2 2 2 4" xfId="336"/>
    <cellStyle name="Обычный 6 2 3 2 2 2 5" xfId="507"/>
    <cellStyle name="Обычный 6 2 3 2 2 2 6" xfId="669"/>
    <cellStyle name="Обычный 6 2 3 2 2 2 7" xfId="842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3 5" xfId="845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4 5" xfId="846"/>
    <cellStyle name="Обычный 6 2 3 2 2 5" xfId="306"/>
    <cellStyle name="Обычный 6 2 3 2 2 6" xfId="477"/>
    <cellStyle name="Обычный 6 2 3 2 2 7" xfId="668"/>
    <cellStyle name="Обычный 6 2 3 2 2 8" xfId="841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2 5" xfId="848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3 5" xfId="849"/>
    <cellStyle name="Обычный 6 2 3 2 3 4" xfId="308"/>
    <cellStyle name="Обычный 6 2 3 2 3 5" xfId="479"/>
    <cellStyle name="Обычный 6 2 3 2 3 6" xfId="674"/>
    <cellStyle name="Обычный 6 2 3 2 3 7" xfId="847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4 5" xfId="850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5 5" xfId="851"/>
    <cellStyle name="Обычный 6 2 3 2 6" xfId="289"/>
    <cellStyle name="Обычный 6 2 3 2 7" xfId="460"/>
    <cellStyle name="Обычный 6 2 3 2 8" xfId="667"/>
    <cellStyle name="Обычный 6 2 3 2 9" xfId="84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2 5" xfId="854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3 5" xfId="855"/>
    <cellStyle name="Обычный 6 2 3 3 2 4" xfId="345"/>
    <cellStyle name="Обычный 6 2 3 3 2 5" xfId="516"/>
    <cellStyle name="Обычный 6 2 3 3 2 6" xfId="680"/>
    <cellStyle name="Обычный 6 2 3 3 2 7" xfId="853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3 5" xfId="856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4 5" xfId="857"/>
    <cellStyle name="Обычный 6 2 3 3 5" xfId="304"/>
    <cellStyle name="Обычный 6 2 3 3 6" xfId="475"/>
    <cellStyle name="Обычный 6 2 3 3 7" xfId="679"/>
    <cellStyle name="Обычный 6 2 3 3 8" xfId="852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2 5" xfId="860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3 5" xfId="861"/>
    <cellStyle name="Обычный 6 2 3 4 2 4" xfId="350"/>
    <cellStyle name="Обычный 6 2 3 4 2 5" xfId="521"/>
    <cellStyle name="Обычный 6 2 3 4 2 6" xfId="686"/>
    <cellStyle name="Обычный 6 2 3 4 2 7" xfId="859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3 5" xfId="862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4 5" xfId="863"/>
    <cellStyle name="Обычный 6 2 3 4 5" xfId="297"/>
    <cellStyle name="Обычный 6 2 3 4 6" xfId="468"/>
    <cellStyle name="Обычный 6 2 3 4 7" xfId="685"/>
    <cellStyle name="Обычный 6 2 3 4 8" xfId="85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2 5" xfId="865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3 5" xfId="866"/>
    <cellStyle name="Обычный 6 2 3 5 4" xfId="355"/>
    <cellStyle name="Обычный 6 2 3 5 5" xfId="526"/>
    <cellStyle name="Обычный 6 2 3 5 6" xfId="691"/>
    <cellStyle name="Обычный 6 2 3 5 7" xfId="864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6 5" xfId="867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7 5" xfId="868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8 5" xfId="869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2 5" xfId="872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3 5" xfId="873"/>
    <cellStyle name="Обычный 6 2 4 2 4" xfId="361"/>
    <cellStyle name="Обычный 6 2 4 2 5" xfId="532"/>
    <cellStyle name="Обычный 6 2 4 2 6" xfId="698"/>
    <cellStyle name="Обычный 6 2 4 2 7" xfId="871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3 5" xfId="874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4 5" xfId="875"/>
    <cellStyle name="Обычный 6 2 4 5" xfId="301"/>
    <cellStyle name="Обычный 6 2 4 6" xfId="472"/>
    <cellStyle name="Обычный 6 2 4 7" xfId="697"/>
    <cellStyle name="Обычный 6 2 4 8" xfId="870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2 5" xfId="878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3 5" xfId="879"/>
    <cellStyle name="Обычный 6 2 5 2 4" xfId="366"/>
    <cellStyle name="Обычный 6 2 5 2 5" xfId="537"/>
    <cellStyle name="Обычный 6 2 5 2 6" xfId="704"/>
    <cellStyle name="Обычный 6 2 5 2 7" xfId="877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3 5" xfId="880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4 5" xfId="881"/>
    <cellStyle name="Обычный 6 2 5 5" xfId="294"/>
    <cellStyle name="Обычный 6 2 5 6" xfId="465"/>
    <cellStyle name="Обычный 6 2 5 7" xfId="703"/>
    <cellStyle name="Обычный 6 2 5 8" xfId="876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2 5" xfId="883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3 5" xfId="884"/>
    <cellStyle name="Обычный 6 2 6 4" xfId="371"/>
    <cellStyle name="Обычный 6 2 6 5" xfId="542"/>
    <cellStyle name="Обычный 6 2 6 6" xfId="709"/>
    <cellStyle name="Обычный 6 2 6 7" xfId="882"/>
    <cellStyle name="Обычный 6 2 7" xfId="202"/>
    <cellStyle name="Обычный 6 2 7 2" xfId="374"/>
    <cellStyle name="Обычный 6 2 7 3" xfId="545"/>
    <cellStyle name="Обычный 6 2 7 4" xfId="712"/>
    <cellStyle name="Обычный 6 2 7 5" xfId="885"/>
    <cellStyle name="Обычный 6 2 8" xfId="203"/>
    <cellStyle name="Обычный 6 2 8 2" xfId="375"/>
    <cellStyle name="Обычный 6 2 8 3" xfId="546"/>
    <cellStyle name="Обычный 6 2 8 4" xfId="713"/>
    <cellStyle name="Обычный 6 2 8 5" xfId="886"/>
    <cellStyle name="Обычный 6 2 9" xfId="204"/>
    <cellStyle name="Обычный 6 2 9 2" xfId="376"/>
    <cellStyle name="Обычный 6 2 9 3" xfId="547"/>
    <cellStyle name="Обычный 6 2 9 4" xfId="714"/>
    <cellStyle name="Обычный 6 2 9 5" xfId="88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2 5" xfId="890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3 5" xfId="891"/>
    <cellStyle name="Обычный 6 3 2 4" xfId="377"/>
    <cellStyle name="Обычный 6 3 2 5" xfId="548"/>
    <cellStyle name="Обычный 6 3 2 6" xfId="716"/>
    <cellStyle name="Обычный 6 3 2 7" xfId="889"/>
    <cellStyle name="Обычный 6 3 3" xfId="208"/>
    <cellStyle name="Обычный 6 3 3 2" xfId="380"/>
    <cellStyle name="Обычный 6 3 3 3" xfId="551"/>
    <cellStyle name="Обычный 6 3 3 4" xfId="719"/>
    <cellStyle name="Обычный 6 3 3 5" xfId="892"/>
    <cellStyle name="Обычный 6 3 4" xfId="209"/>
    <cellStyle name="Обычный 6 3 4 2" xfId="381"/>
    <cellStyle name="Обычный 6 3 4 3" xfId="552"/>
    <cellStyle name="Обычный 6 3 4 4" xfId="720"/>
    <cellStyle name="Обычный 6 3 4 5" xfId="893"/>
    <cellStyle name="Обычный 6 3 5" xfId="298"/>
    <cellStyle name="Обычный 6 3 6" xfId="469"/>
    <cellStyle name="Обычный 6 3 7" xfId="715"/>
    <cellStyle name="Обычный 6 3 8" xfId="888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2 5" xfId="896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3 5" xfId="897"/>
    <cellStyle name="Обычный 6 4 2 4" xfId="382"/>
    <cellStyle name="Обычный 6 4 2 5" xfId="553"/>
    <cellStyle name="Обычный 6 4 2 6" xfId="722"/>
    <cellStyle name="Обычный 6 4 2 7" xfId="895"/>
    <cellStyle name="Обычный 6 4 3" xfId="213"/>
    <cellStyle name="Обычный 6 4 3 2" xfId="385"/>
    <cellStyle name="Обычный 6 4 3 3" xfId="556"/>
    <cellStyle name="Обычный 6 4 3 4" xfId="725"/>
    <cellStyle name="Обычный 6 4 3 5" xfId="898"/>
    <cellStyle name="Обычный 6 4 4" xfId="214"/>
    <cellStyle name="Обычный 6 4 4 2" xfId="386"/>
    <cellStyle name="Обычный 6 4 4 3" xfId="557"/>
    <cellStyle name="Обычный 6 4 4 4" xfId="726"/>
    <cellStyle name="Обычный 6 4 4 5" xfId="899"/>
    <cellStyle name="Обычный 6 4 5" xfId="291"/>
    <cellStyle name="Обычный 6 4 6" xfId="462"/>
    <cellStyle name="Обычный 6 4 7" xfId="721"/>
    <cellStyle name="Обычный 6 4 8" xfId="894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2 5" xfId="901"/>
    <cellStyle name="Обычный 6 5 3" xfId="217"/>
    <cellStyle name="Обычный 6 5 3 2" xfId="389"/>
    <cellStyle name="Обычный 6 5 3 3" xfId="560"/>
    <cellStyle name="Обычный 6 5 3 4" xfId="729"/>
    <cellStyle name="Обычный 6 5 3 5" xfId="902"/>
    <cellStyle name="Обычный 6 5 4" xfId="387"/>
    <cellStyle name="Обычный 6 5 5" xfId="558"/>
    <cellStyle name="Обычный 6 5 6" xfId="727"/>
    <cellStyle name="Обычный 6 5 7" xfId="900"/>
    <cellStyle name="Обычный 6 6" xfId="218"/>
    <cellStyle name="Обычный 6 6 2" xfId="390"/>
    <cellStyle name="Обычный 6 6 3" xfId="561"/>
    <cellStyle name="Обычный 6 6 4" xfId="730"/>
    <cellStyle name="Обычный 6 6 5" xfId="903"/>
    <cellStyle name="Обычный 6 7" xfId="219"/>
    <cellStyle name="Обычный 6 7 2" xfId="391"/>
    <cellStyle name="Обычный 6 7 3" xfId="562"/>
    <cellStyle name="Обычный 6 7 4" xfId="731"/>
    <cellStyle name="Обычный 6 7 5" xfId="904"/>
    <cellStyle name="Обычный 6 8" xfId="220"/>
    <cellStyle name="Обычный 6 8 2" xfId="392"/>
    <cellStyle name="Обычный 6 8 3" xfId="563"/>
    <cellStyle name="Обычный 6 8 4" xfId="732"/>
    <cellStyle name="Обычный 6 8 5" xfId="905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12" xfId="906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2 5" xfId="909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3 5" xfId="910"/>
    <cellStyle name="Обычный 7 2 2 2 4" xfId="393"/>
    <cellStyle name="Обычный 7 2 2 2 5" xfId="564"/>
    <cellStyle name="Обычный 7 2 2 2 6" xfId="735"/>
    <cellStyle name="Обычный 7 2 2 2 7" xfId="908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3 5" xfId="911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4 5" xfId="912"/>
    <cellStyle name="Обычный 7 2 2 5" xfId="303"/>
    <cellStyle name="Обычный 7 2 2 6" xfId="474"/>
    <cellStyle name="Обычный 7 2 2 7" xfId="734"/>
    <cellStyle name="Обычный 7 2 2 8" xfId="907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2 5" xfId="915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3 5" xfId="916"/>
    <cellStyle name="Обычный 7 2 3 2 4" xfId="398"/>
    <cellStyle name="Обычный 7 2 3 2 5" xfId="569"/>
    <cellStyle name="Обычный 7 2 3 2 6" xfId="741"/>
    <cellStyle name="Обычный 7 2 3 2 7" xfId="914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3 5" xfId="917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4 5" xfId="918"/>
    <cellStyle name="Обычный 7 2 3 5" xfId="296"/>
    <cellStyle name="Обычный 7 2 3 6" xfId="467"/>
    <cellStyle name="Обычный 7 2 3 7" xfId="740"/>
    <cellStyle name="Обычный 7 2 3 8" xfId="913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2 5" xfId="920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3 5" xfId="921"/>
    <cellStyle name="Обычный 7 2 4 4" xfId="403"/>
    <cellStyle name="Обычный 7 2 4 5" xfId="574"/>
    <cellStyle name="Обычный 7 2 4 6" xfId="746"/>
    <cellStyle name="Обычный 7 2 4 7" xfId="919"/>
    <cellStyle name="Обычный 7 2 5" xfId="234"/>
    <cellStyle name="Обычный 7 2 5 2" xfId="406"/>
    <cellStyle name="Обычный 7 2 5 3" xfId="577"/>
    <cellStyle name="Обычный 7 2 5 4" xfId="749"/>
    <cellStyle name="Обычный 7 2 5 5" xfId="922"/>
    <cellStyle name="Обычный 7 2 6" xfId="235"/>
    <cellStyle name="Обычный 7 2 6 2" xfId="407"/>
    <cellStyle name="Обычный 7 2 6 3" xfId="578"/>
    <cellStyle name="Обычный 7 2 6 4" xfId="750"/>
    <cellStyle name="Обычный 7 2 6 5" xfId="923"/>
    <cellStyle name="Обычный 7 2 7" xfId="236"/>
    <cellStyle name="Обычный 7 2 7 2" xfId="408"/>
    <cellStyle name="Обычный 7 2 7 3" xfId="579"/>
    <cellStyle name="Обычный 7 2 7 4" xfId="751"/>
    <cellStyle name="Обычный 7 2 7 5" xfId="924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2 5" xfId="928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3 5" xfId="929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4 5" xfId="930"/>
    <cellStyle name="Обычный 9 2 2 5" xfId="409"/>
    <cellStyle name="Обычный 9 2 2 6" xfId="580"/>
    <cellStyle name="Обычный 9 2 2 7" xfId="754"/>
    <cellStyle name="Обычный 9 2 2 8" xfId="927"/>
    <cellStyle name="Обычный 9 2 3" xfId="241"/>
    <cellStyle name="Обычный 9 2 3 2" xfId="413"/>
    <cellStyle name="Обычный 9 2 3 3" xfId="584"/>
    <cellStyle name="Обычный 9 2 3 4" xfId="758"/>
    <cellStyle name="Обычный 9 2 3 5" xfId="931"/>
    <cellStyle name="Обычный 9 2 4" xfId="242"/>
    <cellStyle name="Обычный 9 2 4 2" xfId="414"/>
    <cellStyle name="Обычный 9 2 4 3" xfId="585"/>
    <cellStyle name="Обычный 9 2 4 4" xfId="759"/>
    <cellStyle name="Обычный 9 2 4 5" xfId="932"/>
    <cellStyle name="Обычный 9 2 5" xfId="305"/>
    <cellStyle name="Обычный 9 2 6" xfId="476"/>
    <cellStyle name="Обычный 9 2 7" xfId="753"/>
    <cellStyle name="Обычный 9 2 8" xfId="926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2 5" xfId="934"/>
    <cellStyle name="Обычный 9 3 3" xfId="244"/>
    <cellStyle name="Обычный 9 3 3 2" xfId="416"/>
    <cellStyle name="Обычный 9 3 3 3" xfId="587"/>
    <cellStyle name="Обычный 9 3 3 4" xfId="762"/>
    <cellStyle name="Обычный 9 3 3 5" xfId="935"/>
    <cellStyle name="Обычный 9 3 4" xfId="245"/>
    <cellStyle name="Обычный 9 3 4 2" xfId="417"/>
    <cellStyle name="Обычный 9 3 4 3" xfId="588"/>
    <cellStyle name="Обычный 9 3 4 4" xfId="763"/>
    <cellStyle name="Обычный 9 3 4 5" xfId="936"/>
    <cellStyle name="Обычный 9 3 5" xfId="310"/>
    <cellStyle name="Обычный 9 3 6" xfId="481"/>
    <cellStyle name="Обычный 9 3 7" xfId="760"/>
    <cellStyle name="Обычный 9 3 8" xfId="933"/>
    <cellStyle name="Обычный 9 4" xfId="246"/>
    <cellStyle name="Обычный 9 4 2" xfId="418"/>
    <cellStyle name="Обычный 9 4 3" xfId="589"/>
    <cellStyle name="Обычный 9 4 4" xfId="764"/>
    <cellStyle name="Обычный 9 4 5" xfId="937"/>
    <cellStyle name="Обычный 9 5" xfId="247"/>
    <cellStyle name="Обычный 9 5 2" xfId="419"/>
    <cellStyle name="Обычный 9 5 3" xfId="590"/>
    <cellStyle name="Обычный 9 5 4" xfId="765"/>
    <cellStyle name="Обычный 9 5 5" xfId="938"/>
    <cellStyle name="Обычный 9 6" xfId="288"/>
    <cellStyle name="Обычный 9 7" xfId="459"/>
    <cellStyle name="Обычный 9 8" xfId="752"/>
    <cellStyle name="Обычный 9 9" xfId="925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2 6" xfId="942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3 5" xfId="943"/>
    <cellStyle name="Финансовый 2 2 2 4" xfId="420"/>
    <cellStyle name="Финансовый 2 2 2 5" xfId="591"/>
    <cellStyle name="Финансовый 2 2 2 6" xfId="768"/>
    <cellStyle name="Финансовый 2 2 2 7" xfId="941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3 5" xfId="944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4 5" xfId="945"/>
    <cellStyle name="Финансовый 2 2 5" xfId="299"/>
    <cellStyle name="Финансовый 2 2 6" xfId="470"/>
    <cellStyle name="Финансовый 2 2 7" xfId="767"/>
    <cellStyle name="Финансовый 2 2 8" xfId="94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2 5" xfId="948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3 5" xfId="949"/>
    <cellStyle name="Финансовый 2 3 2 4" xfId="425"/>
    <cellStyle name="Финансовый 2 3 2 5" xfId="596"/>
    <cellStyle name="Финансовый 2 3 2 6" xfId="774"/>
    <cellStyle name="Финансовый 2 3 2 7" xfId="947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3 5" xfId="950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4 5" xfId="951"/>
    <cellStyle name="Финансовый 2 3 5" xfId="292"/>
    <cellStyle name="Финансовый 2 3 6" xfId="463"/>
    <cellStyle name="Финансовый 2 3 7" xfId="773"/>
    <cellStyle name="Финансовый 2 3 8" xfId="946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2 5" xfId="953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3 5" xfId="954"/>
    <cellStyle name="Финансовый 2 4 4" xfId="430"/>
    <cellStyle name="Финансовый 2 4 5" xfId="601"/>
    <cellStyle name="Финансовый 2 4 6" xfId="779"/>
    <cellStyle name="Финансовый 2 4 7" xfId="952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5 5" xfId="955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6 5" xfId="956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7 5" xfId="957"/>
    <cellStyle name="Финансовый 2 8" xfId="109"/>
    <cellStyle name="Финансовый 2 8 2" xfId="766"/>
    <cellStyle name="Финансовый 2 8 3" xfId="939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12" xfId="958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2 5" xfId="961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3 5" xfId="962"/>
    <cellStyle name="Финансовый 3 2 2 4" xfId="436"/>
    <cellStyle name="Финансовый 3 2 2 5" xfId="607"/>
    <cellStyle name="Финансовый 3 2 2 6" xfId="787"/>
    <cellStyle name="Финансовый 3 2 2 7" xfId="960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3 5" xfId="963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4 5" xfId="964"/>
    <cellStyle name="Финансовый 3 2 5" xfId="300"/>
    <cellStyle name="Финансовый 3 2 6" xfId="471"/>
    <cellStyle name="Финансовый 3 2 7" xfId="786"/>
    <cellStyle name="Финансовый 3 2 8" xfId="959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2 5" xfId="967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3 5" xfId="968"/>
    <cellStyle name="Финансовый 3 3 2 4" xfId="441"/>
    <cellStyle name="Финансовый 3 3 2 5" xfId="612"/>
    <cellStyle name="Финансовый 3 3 2 6" xfId="793"/>
    <cellStyle name="Финансовый 3 3 2 7" xfId="966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3 5" xfId="969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4 5" xfId="970"/>
    <cellStyle name="Финансовый 3 3 5" xfId="293"/>
    <cellStyle name="Финансовый 3 3 6" xfId="464"/>
    <cellStyle name="Финансовый 3 3 7" xfId="792"/>
    <cellStyle name="Финансовый 3 3 8" xfId="965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2 5" xfId="972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3 5" xfId="973"/>
    <cellStyle name="Финансовый 3 4 4" xfId="446"/>
    <cellStyle name="Финансовый 3 4 5" xfId="617"/>
    <cellStyle name="Финансовый 3 4 6" xfId="798"/>
    <cellStyle name="Финансовый 3 4 7" xfId="971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5 5" xfId="974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6 5" xfId="975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7 5" xfId="976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830</v>
      </c>
    </row>
    <row r="4" spans="1:30" s="8" customFormat="1" ht="18.75" x14ac:dyDescent="0.3">
      <c r="A4" s="278" t="s">
        <v>184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278"/>
      <c r="Z4" s="278"/>
      <c r="AA4" s="278"/>
      <c r="AB4" s="278"/>
      <c r="AC4" s="278"/>
    </row>
    <row r="5" spans="1:30" s="8" customFormat="1" ht="18.75" x14ac:dyDescent="0.3">
      <c r="A5" s="271" t="s">
        <v>66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71" t="s">
        <v>826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</row>
    <row r="8" spans="1:30" x14ac:dyDescent="0.25">
      <c r="A8" s="274" t="s">
        <v>96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72" t="s">
        <v>21</v>
      </c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X10" s="272"/>
      <c r="Y10" s="272"/>
      <c r="Z10" s="272"/>
      <c r="AA10" s="272"/>
      <c r="AB10" s="272"/>
      <c r="AC10" s="272"/>
    </row>
    <row r="12" spans="1:30" ht="18.75" x14ac:dyDescent="0.25">
      <c r="A12" s="267" t="s">
        <v>832</v>
      </c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268"/>
      <c r="Z12" s="268"/>
      <c r="AA12" s="268"/>
      <c r="AB12" s="268"/>
      <c r="AC12" s="268"/>
    </row>
    <row r="13" spans="1:30" x14ac:dyDescent="0.25">
      <c r="A13" s="274" t="s">
        <v>831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</row>
    <row r="15" spans="1:30" ht="78" customHeight="1" x14ac:dyDescent="0.25">
      <c r="A15" s="279" t="s">
        <v>67</v>
      </c>
      <c r="B15" s="273" t="s">
        <v>20</v>
      </c>
      <c r="C15" s="273" t="s">
        <v>5</v>
      </c>
      <c r="D15" s="273" t="s">
        <v>843</v>
      </c>
      <c r="E15" s="273" t="s">
        <v>844</v>
      </c>
      <c r="F15" s="273" t="s">
        <v>845</v>
      </c>
      <c r="G15" s="273" t="s">
        <v>846</v>
      </c>
      <c r="H15" s="273" t="s">
        <v>847</v>
      </c>
      <c r="I15" s="273"/>
      <c r="J15" s="273"/>
      <c r="K15" s="273"/>
      <c r="L15" s="273"/>
      <c r="M15" s="273"/>
      <c r="N15" s="273"/>
      <c r="O15" s="273"/>
      <c r="P15" s="273"/>
      <c r="Q15" s="273"/>
      <c r="R15" s="273" t="s">
        <v>848</v>
      </c>
      <c r="S15" s="269" t="s">
        <v>779</v>
      </c>
      <c r="T15" s="270"/>
      <c r="U15" s="270"/>
      <c r="V15" s="270"/>
      <c r="W15" s="270"/>
      <c r="X15" s="270"/>
      <c r="Y15" s="270"/>
      <c r="Z15" s="270"/>
      <c r="AA15" s="270"/>
      <c r="AB15" s="270"/>
      <c r="AC15" s="273" t="s">
        <v>7</v>
      </c>
    </row>
    <row r="16" spans="1:30" ht="39" customHeight="1" x14ac:dyDescent="0.25">
      <c r="A16" s="280"/>
      <c r="B16" s="273"/>
      <c r="C16" s="273"/>
      <c r="D16" s="273"/>
      <c r="E16" s="273"/>
      <c r="F16" s="273"/>
      <c r="G16" s="282"/>
      <c r="H16" s="273" t="s">
        <v>9</v>
      </c>
      <c r="I16" s="273"/>
      <c r="J16" s="273"/>
      <c r="K16" s="273"/>
      <c r="L16" s="273"/>
      <c r="M16" s="273" t="s">
        <v>10</v>
      </c>
      <c r="N16" s="273"/>
      <c r="O16" s="273"/>
      <c r="P16" s="273"/>
      <c r="Q16" s="273"/>
      <c r="R16" s="273"/>
      <c r="S16" s="275" t="s">
        <v>26</v>
      </c>
      <c r="T16" s="270"/>
      <c r="U16" s="276" t="s">
        <v>16</v>
      </c>
      <c r="V16" s="276"/>
      <c r="W16" s="276" t="s">
        <v>63</v>
      </c>
      <c r="X16" s="270"/>
      <c r="Y16" s="276" t="s">
        <v>68</v>
      </c>
      <c r="Z16" s="270"/>
      <c r="AA16" s="276" t="s">
        <v>17</v>
      </c>
      <c r="AB16" s="270"/>
      <c r="AC16" s="273"/>
    </row>
    <row r="17" spans="1:29" ht="112.5" customHeight="1" x14ac:dyDescent="0.25">
      <c r="A17" s="280"/>
      <c r="B17" s="273"/>
      <c r="C17" s="273"/>
      <c r="D17" s="273"/>
      <c r="E17" s="273"/>
      <c r="F17" s="273"/>
      <c r="G17" s="282"/>
      <c r="H17" s="277" t="s">
        <v>26</v>
      </c>
      <c r="I17" s="277" t="s">
        <v>16</v>
      </c>
      <c r="J17" s="276" t="s">
        <v>63</v>
      </c>
      <c r="K17" s="277" t="s">
        <v>68</v>
      </c>
      <c r="L17" s="277" t="s">
        <v>17</v>
      </c>
      <c r="M17" s="283" t="s">
        <v>18</v>
      </c>
      <c r="N17" s="283" t="s">
        <v>16</v>
      </c>
      <c r="O17" s="276" t="s">
        <v>63</v>
      </c>
      <c r="P17" s="283" t="s">
        <v>68</v>
      </c>
      <c r="Q17" s="283" t="s">
        <v>17</v>
      </c>
      <c r="R17" s="273"/>
      <c r="S17" s="270"/>
      <c r="T17" s="270"/>
      <c r="U17" s="276"/>
      <c r="V17" s="276"/>
      <c r="W17" s="270"/>
      <c r="X17" s="270"/>
      <c r="Y17" s="270"/>
      <c r="Z17" s="270"/>
      <c r="AA17" s="270"/>
      <c r="AB17" s="270"/>
      <c r="AC17" s="273"/>
    </row>
    <row r="18" spans="1:29" ht="64.5" customHeight="1" x14ac:dyDescent="0.25">
      <c r="A18" s="281"/>
      <c r="B18" s="273"/>
      <c r="C18" s="273"/>
      <c r="D18" s="273"/>
      <c r="E18" s="273"/>
      <c r="F18" s="273"/>
      <c r="G18" s="282"/>
      <c r="H18" s="277"/>
      <c r="I18" s="277"/>
      <c r="J18" s="276"/>
      <c r="K18" s="277"/>
      <c r="L18" s="277"/>
      <c r="M18" s="283"/>
      <c r="N18" s="283"/>
      <c r="O18" s="276"/>
      <c r="P18" s="283"/>
      <c r="Q18" s="283"/>
      <c r="R18" s="273"/>
      <c r="S18" s="195" t="s">
        <v>849</v>
      </c>
      <c r="T18" s="151" t="s">
        <v>8</v>
      </c>
      <c r="U18" s="195" t="s">
        <v>849</v>
      </c>
      <c r="V18" s="151" t="s">
        <v>8</v>
      </c>
      <c r="W18" s="195" t="s">
        <v>849</v>
      </c>
      <c r="X18" s="151" t="s">
        <v>8</v>
      </c>
      <c r="Y18" s="195" t="s">
        <v>849</v>
      </c>
      <c r="Z18" s="151" t="s">
        <v>8</v>
      </c>
      <c r="AA18" s="195" t="s">
        <v>849</v>
      </c>
      <c r="AB18" s="151" t="s">
        <v>8</v>
      </c>
      <c r="AC18" s="273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84" t="s">
        <v>97</v>
      </c>
      <c r="B21" s="285"/>
      <c r="C21" s="286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90" t="s">
        <v>824</v>
      </c>
      <c r="B23" s="290"/>
      <c r="C23" s="290"/>
      <c r="D23" s="290"/>
      <c r="E23" s="290"/>
      <c r="F23" s="290"/>
      <c r="G23" s="290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87"/>
    </row>
    <row r="27" spans="1:29" x14ac:dyDescent="0.25">
      <c r="J27" s="288"/>
    </row>
    <row r="28" spans="1:29" x14ac:dyDescent="0.25">
      <c r="J28" s="288"/>
    </row>
    <row r="29" spans="1:29" x14ac:dyDescent="0.25">
      <c r="J29" s="28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90"/>
  <sheetViews>
    <sheetView tabSelected="1" view="pageBreakPreview" zoomScale="60" zoomScaleNormal="60" workbookViewId="0">
      <selection activeCell="AO18" sqref="AO18"/>
    </sheetView>
  </sheetViews>
  <sheetFormatPr defaultRowHeight="12.75" x14ac:dyDescent="0.2"/>
  <cols>
    <col min="1" max="1" width="10.625" style="223" customWidth="1"/>
    <col min="2" max="2" width="74.5" style="223" customWidth="1"/>
    <col min="3" max="3" width="16" style="223" customWidth="1"/>
    <col min="4" max="4" width="18" style="223" customWidth="1"/>
    <col min="5" max="8" width="5.625" style="223" customWidth="1"/>
    <col min="9" max="9" width="7.25" style="223" customWidth="1"/>
    <col min="10" max="23" width="5.625" style="223" customWidth="1"/>
    <col min="24" max="24" width="6.875" style="223" customWidth="1"/>
    <col min="25" max="28" width="5.625" style="223" customWidth="1"/>
    <col min="29" max="29" width="6.375" style="223" customWidth="1"/>
    <col min="30" max="34" width="5.625" style="223" customWidth="1"/>
    <col min="35" max="16384" width="9" style="223"/>
  </cols>
  <sheetData>
    <row r="1" spans="1:34" x14ac:dyDescent="0.2">
      <c r="AH1" s="237" t="s">
        <v>62</v>
      </c>
    </row>
    <row r="2" spans="1:34" x14ac:dyDescent="0.2">
      <c r="AH2" s="238" t="s">
        <v>0</v>
      </c>
    </row>
    <row r="3" spans="1:34" x14ac:dyDescent="0.2">
      <c r="AH3" s="238" t="s">
        <v>830</v>
      </c>
    </row>
    <row r="4" spans="1:34" s="224" customFormat="1" ht="40.5" customHeight="1" x14ac:dyDescent="0.25">
      <c r="A4" s="380" t="s">
        <v>829</v>
      </c>
      <c r="B4" s="380"/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  <c r="AB4" s="380"/>
      <c r="AC4" s="380"/>
      <c r="AD4" s="380"/>
      <c r="AE4" s="380"/>
      <c r="AF4" s="380"/>
      <c r="AG4" s="380"/>
      <c r="AH4" s="380"/>
    </row>
    <row r="5" spans="1:34" s="225" customFormat="1" ht="18.75" customHeight="1" x14ac:dyDescent="0.2">
      <c r="A5" s="381" t="str">
        <f>'[1]Форма 10 план фин по инвест'!$A$5:$T$5</f>
        <v>за I  квартал 2022 года</v>
      </c>
      <c r="B5" s="381"/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81"/>
      <c r="Y5" s="381"/>
      <c r="Z5" s="381"/>
      <c r="AA5" s="381"/>
      <c r="AB5" s="381"/>
      <c r="AC5" s="381"/>
      <c r="AD5" s="381"/>
      <c r="AE5" s="381"/>
      <c r="AF5" s="381"/>
      <c r="AG5" s="381"/>
      <c r="AH5" s="381"/>
    </row>
    <row r="6" spans="1:34" s="225" customFormat="1" x14ac:dyDescent="0.2">
      <c r="A6" s="226"/>
      <c r="B6" s="226"/>
      <c r="C6" s="226"/>
      <c r="D6" s="226"/>
      <c r="E6" s="226"/>
      <c r="F6" s="226"/>
      <c r="G6" s="226"/>
      <c r="H6" s="226"/>
      <c r="I6" s="226"/>
    </row>
    <row r="7" spans="1:34" s="225" customFormat="1" ht="18.75" customHeight="1" x14ac:dyDescent="0.2">
      <c r="A7" s="381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81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1"/>
      <c r="Q7" s="381"/>
      <c r="R7" s="381"/>
      <c r="S7" s="381"/>
      <c r="T7" s="381"/>
      <c r="U7" s="381"/>
      <c r="V7" s="381"/>
      <c r="W7" s="381"/>
      <c r="X7" s="381"/>
      <c r="Y7" s="381"/>
      <c r="Z7" s="381"/>
      <c r="AA7" s="381"/>
      <c r="AB7" s="381"/>
      <c r="AC7" s="381"/>
      <c r="AD7" s="381"/>
      <c r="AE7" s="381"/>
      <c r="AF7" s="381"/>
      <c r="AG7" s="381"/>
      <c r="AH7" s="381"/>
    </row>
    <row r="8" spans="1:34" x14ac:dyDescent="0.2">
      <c r="A8" s="379" t="s">
        <v>69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79"/>
      <c r="W8" s="379"/>
      <c r="X8" s="379"/>
      <c r="Y8" s="379"/>
      <c r="Z8" s="379"/>
      <c r="AA8" s="379"/>
      <c r="AB8" s="379"/>
      <c r="AC8" s="379"/>
      <c r="AD8" s="379"/>
      <c r="AE8" s="379"/>
      <c r="AF8" s="379"/>
      <c r="AG8" s="379"/>
      <c r="AH8" s="379"/>
    </row>
    <row r="9" spans="1:34" x14ac:dyDescent="0.2">
      <c r="A9" s="266"/>
      <c r="B9" s="266"/>
      <c r="C9" s="266"/>
      <c r="D9" s="266"/>
      <c r="E9" s="266"/>
      <c r="F9" s="266"/>
      <c r="G9" s="266"/>
      <c r="H9" s="266"/>
      <c r="I9" s="266"/>
    </row>
    <row r="10" spans="1:34" x14ac:dyDescent="0.2">
      <c r="A10" s="382" t="str">
        <f>'[1]Форма 10 план фин по инвест'!$A$10:$T$10</f>
        <v>Год раскрытия информации:  2022 год</v>
      </c>
      <c r="B10" s="382"/>
      <c r="C10" s="382"/>
      <c r="D10" s="382"/>
      <c r="E10" s="382"/>
      <c r="F10" s="382"/>
      <c r="G10" s="382"/>
      <c r="H10" s="382"/>
      <c r="I10" s="382"/>
      <c r="J10" s="382"/>
      <c r="K10" s="382"/>
      <c r="L10" s="382"/>
      <c r="M10" s="382"/>
      <c r="N10" s="382"/>
      <c r="O10" s="382"/>
      <c r="P10" s="382"/>
      <c r="Q10" s="382"/>
      <c r="R10" s="382"/>
      <c r="S10" s="382"/>
      <c r="T10" s="382"/>
      <c r="U10" s="382"/>
      <c r="V10" s="382"/>
      <c r="W10" s="382"/>
      <c r="X10" s="382"/>
      <c r="Y10" s="382"/>
      <c r="Z10" s="382"/>
      <c r="AA10" s="382"/>
      <c r="AB10" s="382"/>
      <c r="AC10" s="382"/>
      <c r="AD10" s="382"/>
      <c r="AE10" s="382"/>
      <c r="AF10" s="382"/>
      <c r="AG10" s="382"/>
      <c r="AH10" s="382"/>
    </row>
    <row r="12" spans="1:34" x14ac:dyDescent="0.2">
      <c r="A12" s="379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379"/>
      <c r="C12" s="379"/>
      <c r="D12" s="379"/>
      <c r="E12" s="379"/>
      <c r="F12" s="379"/>
      <c r="G12" s="379"/>
      <c r="H12" s="379"/>
      <c r="I12" s="379"/>
      <c r="J12" s="379"/>
      <c r="K12" s="379"/>
      <c r="L12" s="379"/>
      <c r="M12" s="379"/>
      <c r="N12" s="379"/>
      <c r="O12" s="379"/>
      <c r="P12" s="379"/>
      <c r="Q12" s="379"/>
      <c r="R12" s="379"/>
      <c r="S12" s="379"/>
      <c r="T12" s="379"/>
      <c r="U12" s="379"/>
      <c r="V12" s="379"/>
      <c r="W12" s="379"/>
      <c r="X12" s="379"/>
      <c r="Y12" s="379"/>
      <c r="Z12" s="379"/>
      <c r="AA12" s="379"/>
      <c r="AB12" s="379"/>
      <c r="AC12" s="379"/>
      <c r="AD12" s="379"/>
      <c r="AE12" s="379"/>
      <c r="AF12" s="379"/>
      <c r="AG12" s="379"/>
      <c r="AH12" s="379"/>
    </row>
    <row r="13" spans="1:34" x14ac:dyDescent="0.2">
      <c r="A13" s="379" t="s">
        <v>885</v>
      </c>
      <c r="B13" s="379"/>
      <c r="C13" s="379"/>
      <c r="D13" s="379"/>
      <c r="E13" s="379"/>
      <c r="F13" s="379"/>
      <c r="G13" s="379"/>
      <c r="H13" s="379"/>
      <c r="I13" s="379"/>
      <c r="J13" s="379"/>
      <c r="K13" s="379"/>
      <c r="L13" s="379"/>
      <c r="M13" s="379"/>
      <c r="N13" s="379"/>
      <c r="O13" s="379"/>
      <c r="P13" s="379"/>
      <c r="Q13" s="379"/>
      <c r="R13" s="379"/>
      <c r="S13" s="379"/>
      <c r="T13" s="379"/>
      <c r="U13" s="379"/>
      <c r="V13" s="379"/>
      <c r="W13" s="379"/>
      <c r="X13" s="379"/>
      <c r="Y13" s="379"/>
      <c r="Z13" s="379"/>
      <c r="AA13" s="379"/>
      <c r="AB13" s="379"/>
      <c r="AC13" s="379"/>
      <c r="AD13" s="379"/>
      <c r="AE13" s="379"/>
      <c r="AF13" s="379"/>
      <c r="AG13" s="379"/>
      <c r="AH13" s="379"/>
    </row>
    <row r="14" spans="1:34" x14ac:dyDescent="0.2">
      <c r="A14" s="383"/>
      <c r="B14" s="383"/>
      <c r="C14" s="383"/>
      <c r="D14" s="383"/>
      <c r="E14" s="383"/>
      <c r="F14" s="383"/>
      <c r="G14" s="383"/>
      <c r="H14" s="383"/>
      <c r="I14" s="383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</row>
    <row r="15" spans="1:34" ht="33" customHeight="1" x14ac:dyDescent="0.2">
      <c r="A15" s="384" t="s">
        <v>67</v>
      </c>
      <c r="B15" s="384" t="s">
        <v>20</v>
      </c>
      <c r="C15" s="384" t="s">
        <v>5</v>
      </c>
      <c r="D15" s="384" t="s">
        <v>98</v>
      </c>
      <c r="E15" s="388" t="s">
        <v>1018</v>
      </c>
      <c r="F15" s="389"/>
      <c r="G15" s="389"/>
      <c r="H15" s="389"/>
      <c r="I15" s="389"/>
      <c r="J15" s="389"/>
      <c r="K15" s="389"/>
      <c r="L15" s="389"/>
      <c r="M15" s="389"/>
      <c r="N15" s="389"/>
      <c r="O15" s="389"/>
      <c r="P15" s="389"/>
      <c r="Q15" s="389"/>
      <c r="R15" s="389"/>
      <c r="S15" s="389"/>
      <c r="T15" s="389"/>
      <c r="U15" s="389"/>
      <c r="V15" s="389"/>
      <c r="W15" s="389"/>
      <c r="X15" s="389"/>
      <c r="Y15" s="389"/>
      <c r="Z15" s="389"/>
      <c r="AA15" s="389"/>
      <c r="AB15" s="389"/>
      <c r="AC15" s="389"/>
      <c r="AD15" s="389"/>
      <c r="AE15" s="389"/>
      <c r="AF15" s="389"/>
      <c r="AG15" s="389"/>
      <c r="AH15" s="390"/>
    </row>
    <row r="16" spans="1:34" ht="33" customHeight="1" x14ac:dyDescent="0.2">
      <c r="A16" s="385"/>
      <c r="B16" s="385"/>
      <c r="C16" s="385"/>
      <c r="D16" s="385"/>
      <c r="E16" s="391"/>
      <c r="F16" s="392"/>
      <c r="G16" s="392"/>
      <c r="H16" s="392"/>
      <c r="I16" s="392"/>
      <c r="J16" s="392"/>
      <c r="K16" s="392"/>
      <c r="L16" s="392"/>
      <c r="M16" s="392"/>
      <c r="N16" s="392"/>
      <c r="O16" s="392"/>
      <c r="P16" s="392"/>
      <c r="Q16" s="392"/>
      <c r="R16" s="392"/>
      <c r="S16" s="392"/>
      <c r="T16" s="392"/>
      <c r="U16" s="392"/>
      <c r="V16" s="392"/>
      <c r="W16" s="392"/>
      <c r="X16" s="392"/>
      <c r="Y16" s="392"/>
      <c r="Z16" s="392"/>
      <c r="AA16" s="392"/>
      <c r="AB16" s="392"/>
      <c r="AC16" s="392"/>
      <c r="AD16" s="392"/>
      <c r="AE16" s="392"/>
      <c r="AF16" s="392"/>
      <c r="AG16" s="392"/>
      <c r="AH16" s="393"/>
    </row>
    <row r="17" spans="1:34" ht="37.5" customHeight="1" x14ac:dyDescent="0.2">
      <c r="A17" s="385"/>
      <c r="B17" s="385"/>
      <c r="C17" s="385"/>
      <c r="D17" s="385"/>
      <c r="E17" s="387" t="s">
        <v>9</v>
      </c>
      <c r="F17" s="387"/>
      <c r="G17" s="387"/>
      <c r="H17" s="387"/>
      <c r="I17" s="387"/>
      <c r="J17" s="387" t="s">
        <v>10</v>
      </c>
      <c r="K17" s="387"/>
      <c r="L17" s="387"/>
      <c r="M17" s="387"/>
      <c r="N17" s="387"/>
      <c r="O17" s="387"/>
      <c r="P17" s="387"/>
      <c r="Q17" s="387"/>
      <c r="R17" s="387"/>
      <c r="S17" s="387"/>
      <c r="T17" s="387"/>
      <c r="U17" s="387"/>
      <c r="V17" s="387"/>
      <c r="W17" s="387"/>
      <c r="X17" s="387"/>
      <c r="Y17" s="387"/>
      <c r="Z17" s="387"/>
      <c r="AA17" s="387"/>
      <c r="AB17" s="387"/>
      <c r="AC17" s="387"/>
      <c r="AD17" s="387"/>
      <c r="AE17" s="387"/>
      <c r="AF17" s="387"/>
      <c r="AG17" s="387"/>
      <c r="AH17" s="387"/>
    </row>
    <row r="18" spans="1:34" ht="30" customHeight="1" x14ac:dyDescent="0.2">
      <c r="A18" s="385"/>
      <c r="B18" s="385"/>
      <c r="C18" s="385"/>
      <c r="D18" s="385"/>
      <c r="E18" s="387" t="s">
        <v>54</v>
      </c>
      <c r="F18" s="387"/>
      <c r="G18" s="387"/>
      <c r="H18" s="387"/>
      <c r="I18" s="387"/>
      <c r="J18" s="387" t="s">
        <v>14</v>
      </c>
      <c r="K18" s="387"/>
      <c r="L18" s="387"/>
      <c r="M18" s="387"/>
      <c r="N18" s="387"/>
      <c r="O18" s="387" t="s">
        <v>75</v>
      </c>
      <c r="P18" s="387"/>
      <c r="Q18" s="387"/>
      <c r="R18" s="387"/>
      <c r="S18" s="387"/>
      <c r="T18" s="387" t="s">
        <v>76</v>
      </c>
      <c r="U18" s="387"/>
      <c r="V18" s="387"/>
      <c r="W18" s="387"/>
      <c r="X18" s="387"/>
      <c r="Y18" s="387" t="s">
        <v>77</v>
      </c>
      <c r="Z18" s="387"/>
      <c r="AA18" s="387"/>
      <c r="AB18" s="387"/>
      <c r="AC18" s="387"/>
      <c r="AD18" s="387" t="s">
        <v>78</v>
      </c>
      <c r="AE18" s="387"/>
      <c r="AF18" s="387"/>
      <c r="AG18" s="387"/>
      <c r="AH18" s="387"/>
    </row>
    <row r="19" spans="1:34" ht="76.5" customHeight="1" x14ac:dyDescent="0.2">
      <c r="A19" s="386"/>
      <c r="B19" s="386"/>
      <c r="C19" s="386"/>
      <c r="D19" s="386"/>
      <c r="E19" s="228" t="s">
        <v>2</v>
      </c>
      <c r="F19" s="228" t="s">
        <v>3</v>
      </c>
      <c r="G19" s="229" t="s">
        <v>53</v>
      </c>
      <c r="H19" s="228" t="s">
        <v>1</v>
      </c>
      <c r="I19" s="228" t="s">
        <v>13</v>
      </c>
      <c r="J19" s="228" t="s">
        <v>2</v>
      </c>
      <c r="K19" s="228" t="s">
        <v>3</v>
      </c>
      <c r="L19" s="229" t="s">
        <v>53</v>
      </c>
      <c r="M19" s="228" t="s">
        <v>1</v>
      </c>
      <c r="N19" s="228" t="s">
        <v>13</v>
      </c>
      <c r="O19" s="228" t="s">
        <v>2</v>
      </c>
      <c r="P19" s="228" t="s">
        <v>3</v>
      </c>
      <c r="Q19" s="229" t="s">
        <v>53</v>
      </c>
      <c r="R19" s="228" t="s">
        <v>1</v>
      </c>
      <c r="S19" s="228" t="s">
        <v>13</v>
      </c>
      <c r="T19" s="228" t="s">
        <v>2</v>
      </c>
      <c r="U19" s="228" t="s">
        <v>3</v>
      </c>
      <c r="V19" s="229" t="s">
        <v>53</v>
      </c>
      <c r="W19" s="228" t="s">
        <v>1</v>
      </c>
      <c r="X19" s="228" t="s">
        <v>13</v>
      </c>
      <c r="Y19" s="228" t="s">
        <v>2</v>
      </c>
      <c r="Z19" s="228" t="s">
        <v>3</v>
      </c>
      <c r="AA19" s="229" t="s">
        <v>53</v>
      </c>
      <c r="AB19" s="228" t="s">
        <v>1</v>
      </c>
      <c r="AC19" s="228" t="s">
        <v>13</v>
      </c>
      <c r="AD19" s="228" t="s">
        <v>2</v>
      </c>
      <c r="AE19" s="228" t="s">
        <v>3</v>
      </c>
      <c r="AF19" s="229" t="s">
        <v>53</v>
      </c>
      <c r="AG19" s="228" t="s">
        <v>1</v>
      </c>
      <c r="AH19" s="228" t="s">
        <v>13</v>
      </c>
    </row>
    <row r="20" spans="1:34" x14ac:dyDescent="0.2">
      <c r="A20" s="265">
        <v>1</v>
      </c>
      <c r="B20" s="265">
        <v>2</v>
      </c>
      <c r="C20" s="265">
        <v>3</v>
      </c>
      <c r="D20" s="265">
        <v>4</v>
      </c>
      <c r="E20" s="265" t="s">
        <v>80</v>
      </c>
      <c r="F20" s="265" t="s">
        <v>81</v>
      </c>
      <c r="G20" s="265" t="s">
        <v>82</v>
      </c>
      <c r="H20" s="265" t="s">
        <v>83</v>
      </c>
      <c r="I20" s="265" t="s">
        <v>84</v>
      </c>
      <c r="J20" s="265" t="s">
        <v>85</v>
      </c>
      <c r="K20" s="265" t="s">
        <v>86</v>
      </c>
      <c r="L20" s="265" t="s">
        <v>87</v>
      </c>
      <c r="M20" s="265" t="s">
        <v>88</v>
      </c>
      <c r="N20" s="265" t="s">
        <v>89</v>
      </c>
      <c r="O20" s="265" t="s">
        <v>90</v>
      </c>
      <c r="P20" s="265" t="s">
        <v>91</v>
      </c>
      <c r="Q20" s="265" t="s">
        <v>92</v>
      </c>
      <c r="R20" s="265" t="s">
        <v>93</v>
      </c>
      <c r="S20" s="265" t="s">
        <v>174</v>
      </c>
      <c r="T20" s="265" t="s">
        <v>785</v>
      </c>
      <c r="U20" s="265" t="s">
        <v>786</v>
      </c>
      <c r="V20" s="265" t="s">
        <v>787</v>
      </c>
      <c r="W20" s="265" t="s">
        <v>788</v>
      </c>
      <c r="X20" s="265" t="s">
        <v>789</v>
      </c>
      <c r="Y20" s="265" t="s">
        <v>790</v>
      </c>
      <c r="Z20" s="265" t="s">
        <v>791</v>
      </c>
      <c r="AA20" s="265" t="s">
        <v>792</v>
      </c>
      <c r="AB20" s="265" t="s">
        <v>793</v>
      </c>
      <c r="AC20" s="265" t="s">
        <v>794</v>
      </c>
      <c r="AD20" s="265" t="s">
        <v>795</v>
      </c>
      <c r="AE20" s="265" t="s">
        <v>796</v>
      </c>
      <c r="AF20" s="265" t="s">
        <v>797</v>
      </c>
      <c r="AG20" s="265" t="s">
        <v>798</v>
      </c>
      <c r="AH20" s="265" t="s">
        <v>799</v>
      </c>
    </row>
    <row r="21" spans="1:34" x14ac:dyDescent="0.2">
      <c r="A21" s="244" t="s">
        <v>886</v>
      </c>
      <c r="B21" s="245" t="s">
        <v>97</v>
      </c>
      <c r="C21" s="244" t="s">
        <v>862</v>
      </c>
      <c r="D21" s="265"/>
      <c r="E21" s="239">
        <f>E23+E24+E25</f>
        <v>3.0730000000000004</v>
      </c>
      <c r="F21" s="239">
        <f t="shared" ref="F21:I21" si="0">F23+F24+F25</f>
        <v>0</v>
      </c>
      <c r="G21" s="239">
        <f t="shared" si="0"/>
        <v>27.081666666666663</v>
      </c>
      <c r="H21" s="239">
        <f t="shared" si="0"/>
        <v>0</v>
      </c>
      <c r="I21" s="239">
        <f t="shared" si="0"/>
        <v>266</v>
      </c>
      <c r="J21" s="239">
        <f>O21+T21+Y21+AD21</f>
        <v>0</v>
      </c>
      <c r="K21" s="239">
        <f t="shared" ref="K21:M21" si="1">P21+U21+Z21+AE21</f>
        <v>0</v>
      </c>
      <c r="L21" s="239">
        <f t="shared" si="1"/>
        <v>4.67</v>
      </c>
      <c r="M21" s="239">
        <f t="shared" si="1"/>
        <v>0</v>
      </c>
      <c r="N21" s="239">
        <f>S21+X21+AC21+AH21</f>
        <v>201</v>
      </c>
      <c r="O21" s="222">
        <f>O23+O24+O25</f>
        <v>0</v>
      </c>
      <c r="P21" s="222">
        <f t="shared" ref="P21:AH21" si="2">P23+P24+P25</f>
        <v>0</v>
      </c>
      <c r="Q21" s="222">
        <f t="shared" si="2"/>
        <v>4.67</v>
      </c>
      <c r="R21" s="222">
        <f t="shared" si="2"/>
        <v>0</v>
      </c>
      <c r="S21" s="222">
        <f t="shared" si="2"/>
        <v>201</v>
      </c>
      <c r="T21" s="222">
        <f t="shared" si="2"/>
        <v>0</v>
      </c>
      <c r="U21" s="222">
        <f t="shared" si="2"/>
        <v>0</v>
      </c>
      <c r="V21" s="222">
        <f t="shared" si="2"/>
        <v>0</v>
      </c>
      <c r="W21" s="222">
        <f t="shared" si="2"/>
        <v>0</v>
      </c>
      <c r="X21" s="222">
        <f t="shared" si="2"/>
        <v>0</v>
      </c>
      <c r="Y21" s="222">
        <f t="shared" si="2"/>
        <v>0</v>
      </c>
      <c r="Z21" s="222">
        <f t="shared" si="2"/>
        <v>0</v>
      </c>
      <c r="AA21" s="222">
        <f t="shared" si="2"/>
        <v>0</v>
      </c>
      <c r="AB21" s="222">
        <f t="shared" si="2"/>
        <v>0</v>
      </c>
      <c r="AC21" s="222">
        <f t="shared" si="2"/>
        <v>0</v>
      </c>
      <c r="AD21" s="222">
        <f t="shared" si="2"/>
        <v>0</v>
      </c>
      <c r="AE21" s="222">
        <f t="shared" si="2"/>
        <v>0</v>
      </c>
      <c r="AF21" s="222">
        <f t="shared" si="2"/>
        <v>0</v>
      </c>
      <c r="AG21" s="222">
        <f t="shared" si="2"/>
        <v>0</v>
      </c>
      <c r="AH21" s="222">
        <f t="shared" si="2"/>
        <v>0</v>
      </c>
    </row>
    <row r="22" spans="1:34" x14ac:dyDescent="0.2">
      <c r="A22" s="244" t="s">
        <v>863</v>
      </c>
      <c r="B22" s="245" t="s">
        <v>864</v>
      </c>
      <c r="C22" s="244"/>
      <c r="D22" s="265"/>
      <c r="E22" s="239">
        <f>E27</f>
        <v>0</v>
      </c>
      <c r="F22" s="239">
        <f t="shared" ref="F22:I22" si="3">F27</f>
        <v>0</v>
      </c>
      <c r="G22" s="239">
        <f t="shared" si="3"/>
        <v>0</v>
      </c>
      <c r="H22" s="239">
        <f t="shared" si="3"/>
        <v>0</v>
      </c>
      <c r="I22" s="239">
        <f t="shared" si="3"/>
        <v>0</v>
      </c>
      <c r="J22" s="239">
        <f t="shared" ref="J22:J85" si="4">O22+T22+Y22+AD22</f>
        <v>0</v>
      </c>
      <c r="K22" s="239">
        <f t="shared" ref="K22:K85" si="5">P22+U22+Z22+AE22</f>
        <v>0</v>
      </c>
      <c r="L22" s="239">
        <f t="shared" ref="L22:L85" si="6">Q22+V22+AA22+AF22</f>
        <v>0</v>
      </c>
      <c r="M22" s="239">
        <f t="shared" ref="M22:M85" si="7">R22+W22+AB22+AG22</f>
        <v>0</v>
      </c>
      <c r="N22" s="239">
        <f t="shared" ref="N22:N85" si="8">S22+X22+AC22+AH22</f>
        <v>0</v>
      </c>
      <c r="O22" s="222">
        <f>O27</f>
        <v>0</v>
      </c>
      <c r="P22" s="222">
        <f t="shared" ref="P22:AH22" si="9">P27</f>
        <v>0</v>
      </c>
      <c r="Q22" s="222">
        <f t="shared" si="9"/>
        <v>0</v>
      </c>
      <c r="R22" s="222">
        <f t="shared" si="9"/>
        <v>0</v>
      </c>
      <c r="S22" s="222">
        <f t="shared" si="9"/>
        <v>0</v>
      </c>
      <c r="T22" s="222">
        <f t="shared" si="9"/>
        <v>0</v>
      </c>
      <c r="U22" s="222">
        <f t="shared" si="9"/>
        <v>0</v>
      </c>
      <c r="V22" s="222">
        <f t="shared" si="9"/>
        <v>0</v>
      </c>
      <c r="W22" s="222">
        <f t="shared" si="9"/>
        <v>0</v>
      </c>
      <c r="X22" s="222">
        <f t="shared" si="9"/>
        <v>0</v>
      </c>
      <c r="Y22" s="222">
        <f t="shared" si="9"/>
        <v>0</v>
      </c>
      <c r="Z22" s="222">
        <f t="shared" si="9"/>
        <v>0</v>
      </c>
      <c r="AA22" s="222">
        <f t="shared" si="9"/>
        <v>0</v>
      </c>
      <c r="AB22" s="222">
        <f t="shared" si="9"/>
        <v>0</v>
      </c>
      <c r="AC22" s="222">
        <f t="shared" si="9"/>
        <v>0</v>
      </c>
      <c r="AD22" s="222">
        <f t="shared" si="9"/>
        <v>0</v>
      </c>
      <c r="AE22" s="222">
        <f t="shared" si="9"/>
        <v>0</v>
      </c>
      <c r="AF22" s="222">
        <f t="shared" si="9"/>
        <v>0</v>
      </c>
      <c r="AG22" s="222">
        <f t="shared" si="9"/>
        <v>0</v>
      </c>
      <c r="AH22" s="222">
        <f t="shared" si="9"/>
        <v>0</v>
      </c>
    </row>
    <row r="23" spans="1:34" x14ac:dyDescent="0.2">
      <c r="A23" s="244" t="s">
        <v>865</v>
      </c>
      <c r="B23" s="245" t="s">
        <v>866</v>
      </c>
      <c r="C23" s="244" t="s">
        <v>862</v>
      </c>
      <c r="D23" s="265"/>
      <c r="E23" s="239">
        <f>E35</f>
        <v>0.71300000000000008</v>
      </c>
      <c r="F23" s="239">
        <f t="shared" ref="F23:H23" si="10">F35</f>
        <v>0</v>
      </c>
      <c r="G23" s="239">
        <f t="shared" si="10"/>
        <v>13.907666666666666</v>
      </c>
      <c r="H23" s="239">
        <f t="shared" si="10"/>
        <v>0</v>
      </c>
      <c r="I23" s="239">
        <f>I35</f>
        <v>259</v>
      </c>
      <c r="J23" s="239">
        <f t="shared" si="4"/>
        <v>0</v>
      </c>
      <c r="K23" s="239">
        <f t="shared" si="5"/>
        <v>0</v>
      </c>
      <c r="L23" s="239">
        <f t="shared" si="6"/>
        <v>4.67</v>
      </c>
      <c r="M23" s="239">
        <f t="shared" si="7"/>
        <v>0</v>
      </c>
      <c r="N23" s="239">
        <f t="shared" si="8"/>
        <v>201</v>
      </c>
      <c r="O23" s="222">
        <f>O35</f>
        <v>0</v>
      </c>
      <c r="P23" s="222">
        <f t="shared" ref="P23:AH23" si="11">P35</f>
        <v>0</v>
      </c>
      <c r="Q23" s="222">
        <f t="shared" si="11"/>
        <v>4.67</v>
      </c>
      <c r="R23" s="222">
        <f t="shared" si="11"/>
        <v>0</v>
      </c>
      <c r="S23" s="222">
        <f t="shared" si="11"/>
        <v>201</v>
      </c>
      <c r="T23" s="222">
        <f t="shared" si="11"/>
        <v>0</v>
      </c>
      <c r="U23" s="222">
        <f t="shared" si="11"/>
        <v>0</v>
      </c>
      <c r="V23" s="222">
        <f t="shared" si="11"/>
        <v>0</v>
      </c>
      <c r="W23" s="222">
        <f t="shared" si="11"/>
        <v>0</v>
      </c>
      <c r="X23" s="222">
        <f t="shared" si="11"/>
        <v>0</v>
      </c>
      <c r="Y23" s="222">
        <f t="shared" si="11"/>
        <v>0</v>
      </c>
      <c r="Z23" s="222">
        <f t="shared" si="11"/>
        <v>0</v>
      </c>
      <c r="AA23" s="222">
        <f t="shared" si="11"/>
        <v>0</v>
      </c>
      <c r="AB23" s="222">
        <f t="shared" si="11"/>
        <v>0</v>
      </c>
      <c r="AC23" s="222">
        <f t="shared" si="11"/>
        <v>0</v>
      </c>
      <c r="AD23" s="222">
        <f t="shared" si="11"/>
        <v>0</v>
      </c>
      <c r="AE23" s="222">
        <f t="shared" si="11"/>
        <v>0</v>
      </c>
      <c r="AF23" s="222">
        <f t="shared" si="11"/>
        <v>0</v>
      </c>
      <c r="AG23" s="222">
        <f t="shared" si="11"/>
        <v>0</v>
      </c>
      <c r="AH23" s="222">
        <f t="shared" si="11"/>
        <v>0</v>
      </c>
    </row>
    <row r="24" spans="1:34" x14ac:dyDescent="0.2">
      <c r="A24" s="244" t="s">
        <v>867</v>
      </c>
      <c r="B24" s="245" t="s">
        <v>868</v>
      </c>
      <c r="C24" s="244" t="s">
        <v>862</v>
      </c>
      <c r="D24" s="265"/>
      <c r="E24" s="239">
        <f>E76</f>
        <v>2.3600000000000003</v>
      </c>
      <c r="F24" s="239">
        <f t="shared" ref="F24:H24" si="12">F76</f>
        <v>0</v>
      </c>
      <c r="G24" s="239">
        <f t="shared" si="12"/>
        <v>13.173999999999999</v>
      </c>
      <c r="H24" s="239">
        <f t="shared" si="12"/>
        <v>0</v>
      </c>
      <c r="I24" s="239">
        <f>I76</f>
        <v>1</v>
      </c>
      <c r="J24" s="239">
        <f t="shared" si="4"/>
        <v>0</v>
      </c>
      <c r="K24" s="239">
        <f t="shared" si="5"/>
        <v>0</v>
      </c>
      <c r="L24" s="239">
        <f t="shared" si="6"/>
        <v>0</v>
      </c>
      <c r="M24" s="239">
        <f t="shared" si="7"/>
        <v>0</v>
      </c>
      <c r="N24" s="239">
        <f t="shared" si="8"/>
        <v>0</v>
      </c>
      <c r="O24" s="222">
        <f>O76</f>
        <v>0</v>
      </c>
      <c r="P24" s="222">
        <f t="shared" ref="P24:AH24" si="13">P76</f>
        <v>0</v>
      </c>
      <c r="Q24" s="222">
        <f t="shared" si="13"/>
        <v>0</v>
      </c>
      <c r="R24" s="222">
        <f t="shared" si="13"/>
        <v>0</v>
      </c>
      <c r="S24" s="222">
        <f t="shared" si="13"/>
        <v>0</v>
      </c>
      <c r="T24" s="222">
        <f t="shared" si="13"/>
        <v>0</v>
      </c>
      <c r="U24" s="222">
        <f t="shared" si="13"/>
        <v>0</v>
      </c>
      <c r="V24" s="222">
        <f t="shared" si="13"/>
        <v>0</v>
      </c>
      <c r="W24" s="222">
        <f t="shared" si="13"/>
        <v>0</v>
      </c>
      <c r="X24" s="222">
        <f t="shared" si="13"/>
        <v>0</v>
      </c>
      <c r="Y24" s="222">
        <f t="shared" si="13"/>
        <v>0</v>
      </c>
      <c r="Z24" s="222">
        <f t="shared" si="13"/>
        <v>0</v>
      </c>
      <c r="AA24" s="222">
        <f t="shared" si="13"/>
        <v>0</v>
      </c>
      <c r="AB24" s="222">
        <f t="shared" si="13"/>
        <v>0</v>
      </c>
      <c r="AC24" s="222">
        <f t="shared" si="13"/>
        <v>0</v>
      </c>
      <c r="AD24" s="222">
        <f t="shared" si="13"/>
        <v>0</v>
      </c>
      <c r="AE24" s="222">
        <f t="shared" si="13"/>
        <v>0</v>
      </c>
      <c r="AF24" s="222">
        <f t="shared" si="13"/>
        <v>0</v>
      </c>
      <c r="AG24" s="222">
        <f t="shared" si="13"/>
        <v>0</v>
      </c>
      <c r="AH24" s="222">
        <f t="shared" si="13"/>
        <v>0</v>
      </c>
    </row>
    <row r="25" spans="1:34" x14ac:dyDescent="0.2">
      <c r="A25" s="244" t="s">
        <v>869</v>
      </c>
      <c r="B25" s="245" t="s">
        <v>870</v>
      </c>
      <c r="C25" s="244" t="s">
        <v>862</v>
      </c>
      <c r="D25" s="265"/>
      <c r="E25" s="239">
        <f>E85</f>
        <v>0</v>
      </c>
      <c r="F25" s="239">
        <f t="shared" ref="F25:H25" si="14">F85</f>
        <v>0</v>
      </c>
      <c r="G25" s="239">
        <f t="shared" si="14"/>
        <v>0</v>
      </c>
      <c r="H25" s="239">
        <f t="shared" si="14"/>
        <v>0</v>
      </c>
      <c r="I25" s="239">
        <f>I85</f>
        <v>6</v>
      </c>
      <c r="J25" s="239">
        <f t="shared" si="4"/>
        <v>0</v>
      </c>
      <c r="K25" s="239">
        <f t="shared" si="5"/>
        <v>0</v>
      </c>
      <c r="L25" s="239">
        <f t="shared" si="6"/>
        <v>0</v>
      </c>
      <c r="M25" s="239">
        <f t="shared" si="7"/>
        <v>0</v>
      </c>
      <c r="N25" s="239">
        <f t="shared" si="8"/>
        <v>0</v>
      </c>
      <c r="O25" s="222">
        <f>O85</f>
        <v>0</v>
      </c>
      <c r="P25" s="222">
        <f t="shared" ref="P25:AH25" si="15">P85</f>
        <v>0</v>
      </c>
      <c r="Q25" s="222">
        <f t="shared" si="15"/>
        <v>0</v>
      </c>
      <c r="R25" s="222">
        <f t="shared" si="15"/>
        <v>0</v>
      </c>
      <c r="S25" s="222">
        <f t="shared" si="15"/>
        <v>0</v>
      </c>
      <c r="T25" s="222">
        <f t="shared" si="15"/>
        <v>0</v>
      </c>
      <c r="U25" s="222">
        <f t="shared" si="15"/>
        <v>0</v>
      </c>
      <c r="V25" s="222">
        <f t="shared" si="15"/>
        <v>0</v>
      </c>
      <c r="W25" s="222">
        <f t="shared" si="15"/>
        <v>0</v>
      </c>
      <c r="X25" s="222">
        <f t="shared" si="15"/>
        <v>0</v>
      </c>
      <c r="Y25" s="222">
        <f t="shared" si="15"/>
        <v>0</v>
      </c>
      <c r="Z25" s="222">
        <f t="shared" si="15"/>
        <v>0</v>
      </c>
      <c r="AA25" s="222">
        <f t="shared" si="15"/>
        <v>0</v>
      </c>
      <c r="AB25" s="222">
        <f t="shared" si="15"/>
        <v>0</v>
      </c>
      <c r="AC25" s="222">
        <f t="shared" si="15"/>
        <v>0</v>
      </c>
      <c r="AD25" s="222">
        <f t="shared" si="15"/>
        <v>0</v>
      </c>
      <c r="AE25" s="222">
        <f t="shared" si="15"/>
        <v>0</v>
      </c>
      <c r="AF25" s="222">
        <f t="shared" si="15"/>
        <v>0</v>
      </c>
      <c r="AG25" s="222">
        <f t="shared" si="15"/>
        <v>0</v>
      </c>
      <c r="AH25" s="222">
        <f t="shared" si="15"/>
        <v>0</v>
      </c>
    </row>
    <row r="26" spans="1:34" x14ac:dyDescent="0.2">
      <c r="A26" s="244">
        <v>1</v>
      </c>
      <c r="B26" s="245" t="s">
        <v>887</v>
      </c>
      <c r="C26" s="244" t="s">
        <v>862</v>
      </c>
      <c r="D26" s="265"/>
      <c r="E26" s="239"/>
      <c r="F26" s="239"/>
      <c r="G26" s="265"/>
      <c r="H26" s="265"/>
      <c r="I26" s="265"/>
      <c r="J26" s="239">
        <f t="shared" si="4"/>
        <v>0</v>
      </c>
      <c r="K26" s="239">
        <f t="shared" si="5"/>
        <v>0</v>
      </c>
      <c r="L26" s="239">
        <f t="shared" si="6"/>
        <v>0</v>
      </c>
      <c r="M26" s="239">
        <f t="shared" si="7"/>
        <v>0</v>
      </c>
      <c r="N26" s="239">
        <f t="shared" si="8"/>
        <v>0</v>
      </c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/>
      <c r="AH26" s="222"/>
    </row>
    <row r="27" spans="1:34" x14ac:dyDescent="0.2">
      <c r="A27" s="244" t="s">
        <v>103</v>
      </c>
      <c r="B27" s="245" t="s">
        <v>871</v>
      </c>
      <c r="C27" s="244" t="s">
        <v>862</v>
      </c>
      <c r="D27" s="265"/>
      <c r="E27" s="239">
        <f>E28</f>
        <v>0</v>
      </c>
      <c r="F27" s="239">
        <f t="shared" ref="F27:I27" si="16">F28</f>
        <v>0</v>
      </c>
      <c r="G27" s="239">
        <f t="shared" si="16"/>
        <v>0</v>
      </c>
      <c r="H27" s="239">
        <f t="shared" si="16"/>
        <v>0</v>
      </c>
      <c r="I27" s="239">
        <f t="shared" si="16"/>
        <v>0</v>
      </c>
      <c r="J27" s="239">
        <f t="shared" si="4"/>
        <v>0</v>
      </c>
      <c r="K27" s="239">
        <f t="shared" si="5"/>
        <v>0</v>
      </c>
      <c r="L27" s="239">
        <f t="shared" si="6"/>
        <v>0</v>
      </c>
      <c r="M27" s="239">
        <f t="shared" si="7"/>
        <v>0</v>
      </c>
      <c r="N27" s="239">
        <f t="shared" si="8"/>
        <v>0</v>
      </c>
      <c r="O27" s="222">
        <v>0</v>
      </c>
      <c r="P27" s="222">
        <v>0</v>
      </c>
      <c r="Q27" s="222">
        <v>0</v>
      </c>
      <c r="R27" s="222">
        <v>0</v>
      </c>
      <c r="S27" s="222">
        <v>0</v>
      </c>
      <c r="T27" s="222">
        <v>0</v>
      </c>
      <c r="U27" s="222">
        <v>0</v>
      </c>
      <c r="V27" s="222">
        <v>0</v>
      </c>
      <c r="W27" s="222">
        <v>0</v>
      </c>
      <c r="X27" s="222">
        <v>0</v>
      </c>
      <c r="Y27" s="222">
        <v>0</v>
      </c>
      <c r="Z27" s="222">
        <v>0</v>
      </c>
      <c r="AA27" s="222">
        <v>0</v>
      </c>
      <c r="AB27" s="222">
        <v>0</v>
      </c>
      <c r="AC27" s="222">
        <v>0</v>
      </c>
      <c r="AD27" s="222">
        <v>0</v>
      </c>
      <c r="AE27" s="222">
        <v>0</v>
      </c>
      <c r="AF27" s="222">
        <v>0</v>
      </c>
      <c r="AG27" s="222">
        <v>0</v>
      </c>
      <c r="AH27" s="222">
        <v>0</v>
      </c>
    </row>
    <row r="28" spans="1:34" ht="42.75" customHeight="1" x14ac:dyDescent="0.2">
      <c r="A28" s="244" t="s">
        <v>105</v>
      </c>
      <c r="B28" s="245" t="s">
        <v>872</v>
      </c>
      <c r="C28" s="244" t="s">
        <v>862</v>
      </c>
      <c r="D28" s="265"/>
      <c r="E28" s="239">
        <f>E29+E31+E33</f>
        <v>0</v>
      </c>
      <c r="F28" s="239">
        <f t="shared" ref="F28:I28" si="17">F29+F31+F33</f>
        <v>0</v>
      </c>
      <c r="G28" s="239">
        <f t="shared" si="17"/>
        <v>0</v>
      </c>
      <c r="H28" s="239">
        <f t="shared" si="17"/>
        <v>0</v>
      </c>
      <c r="I28" s="239">
        <f t="shared" si="17"/>
        <v>0</v>
      </c>
      <c r="J28" s="239">
        <f t="shared" si="4"/>
        <v>0</v>
      </c>
      <c r="K28" s="239">
        <f t="shared" si="5"/>
        <v>0</v>
      </c>
      <c r="L28" s="239">
        <f t="shared" si="6"/>
        <v>0</v>
      </c>
      <c r="M28" s="239">
        <f t="shared" si="7"/>
        <v>0</v>
      </c>
      <c r="N28" s="239">
        <f t="shared" si="8"/>
        <v>0</v>
      </c>
      <c r="O28" s="222">
        <v>0</v>
      </c>
      <c r="P28" s="222">
        <v>0</v>
      </c>
      <c r="Q28" s="222">
        <v>0</v>
      </c>
      <c r="R28" s="222">
        <v>0</v>
      </c>
      <c r="S28" s="222">
        <v>0</v>
      </c>
      <c r="T28" s="222">
        <v>0</v>
      </c>
      <c r="U28" s="222">
        <v>0</v>
      </c>
      <c r="V28" s="222">
        <v>0</v>
      </c>
      <c r="W28" s="222">
        <v>0</v>
      </c>
      <c r="X28" s="222">
        <v>0</v>
      </c>
      <c r="Y28" s="222">
        <v>0</v>
      </c>
      <c r="Z28" s="222">
        <v>0</v>
      </c>
      <c r="AA28" s="222">
        <v>0</v>
      </c>
      <c r="AB28" s="222">
        <v>0</v>
      </c>
      <c r="AC28" s="222">
        <v>0</v>
      </c>
      <c r="AD28" s="222">
        <v>0</v>
      </c>
      <c r="AE28" s="222">
        <v>0</v>
      </c>
      <c r="AF28" s="222">
        <v>0</v>
      </c>
      <c r="AG28" s="222">
        <v>0</v>
      </c>
      <c r="AH28" s="222">
        <v>0</v>
      </c>
    </row>
    <row r="29" spans="1:34" ht="25.5" x14ac:dyDescent="0.2">
      <c r="A29" s="244" t="s">
        <v>106</v>
      </c>
      <c r="B29" s="245" t="s">
        <v>873</v>
      </c>
      <c r="C29" s="244" t="s">
        <v>862</v>
      </c>
      <c r="D29" s="265"/>
      <c r="E29" s="239">
        <v>0</v>
      </c>
      <c r="F29" s="239">
        <v>0</v>
      </c>
      <c r="G29" s="265">
        <v>0</v>
      </c>
      <c r="H29" s="265">
        <v>0</v>
      </c>
      <c r="I29" s="265">
        <v>0</v>
      </c>
      <c r="J29" s="239">
        <f t="shared" si="4"/>
        <v>0</v>
      </c>
      <c r="K29" s="239">
        <f t="shared" si="5"/>
        <v>0</v>
      </c>
      <c r="L29" s="239">
        <f t="shared" si="6"/>
        <v>0</v>
      </c>
      <c r="M29" s="239">
        <f t="shared" si="7"/>
        <v>0</v>
      </c>
      <c r="N29" s="239">
        <f t="shared" si="8"/>
        <v>0</v>
      </c>
      <c r="O29" s="222">
        <v>0</v>
      </c>
      <c r="P29" s="222">
        <v>0</v>
      </c>
      <c r="Q29" s="222">
        <v>0</v>
      </c>
      <c r="R29" s="222">
        <v>0</v>
      </c>
      <c r="S29" s="222">
        <v>0</v>
      </c>
      <c r="T29" s="222">
        <v>0</v>
      </c>
      <c r="U29" s="222">
        <v>0</v>
      </c>
      <c r="V29" s="222">
        <v>0</v>
      </c>
      <c r="W29" s="222">
        <v>0</v>
      </c>
      <c r="X29" s="222">
        <v>0</v>
      </c>
      <c r="Y29" s="222">
        <v>0</v>
      </c>
      <c r="Z29" s="222">
        <v>0</v>
      </c>
      <c r="AA29" s="222">
        <v>0</v>
      </c>
      <c r="AB29" s="222">
        <v>0</v>
      </c>
      <c r="AC29" s="222">
        <v>0</v>
      </c>
      <c r="AD29" s="222">
        <v>0</v>
      </c>
      <c r="AE29" s="222">
        <v>0</v>
      </c>
      <c r="AF29" s="222">
        <v>0</v>
      </c>
      <c r="AG29" s="222">
        <v>0</v>
      </c>
      <c r="AH29" s="222">
        <v>0</v>
      </c>
    </row>
    <row r="30" spans="1:34" ht="15" customHeight="1" x14ac:dyDescent="0.2">
      <c r="A30" s="244" t="s">
        <v>808</v>
      </c>
      <c r="B30" s="245" t="s">
        <v>808</v>
      </c>
      <c r="C30" s="244" t="s">
        <v>862</v>
      </c>
      <c r="D30" s="265"/>
      <c r="E30" s="265"/>
      <c r="F30" s="265"/>
      <c r="G30" s="265"/>
      <c r="H30" s="265"/>
      <c r="I30" s="265"/>
      <c r="J30" s="239">
        <f t="shared" si="4"/>
        <v>0</v>
      </c>
      <c r="K30" s="239">
        <f t="shared" si="5"/>
        <v>0</v>
      </c>
      <c r="L30" s="239">
        <f t="shared" si="6"/>
        <v>0</v>
      </c>
      <c r="M30" s="239">
        <f t="shared" si="7"/>
        <v>0</v>
      </c>
      <c r="N30" s="239">
        <f t="shared" si="8"/>
        <v>0</v>
      </c>
      <c r="O30" s="222">
        <v>0</v>
      </c>
      <c r="P30" s="222">
        <v>0</v>
      </c>
      <c r="Q30" s="222">
        <v>0</v>
      </c>
      <c r="R30" s="222">
        <v>0</v>
      </c>
      <c r="S30" s="222">
        <v>0</v>
      </c>
      <c r="T30" s="222">
        <v>0</v>
      </c>
      <c r="U30" s="222">
        <v>0</v>
      </c>
      <c r="V30" s="222">
        <v>0</v>
      </c>
      <c r="W30" s="222">
        <v>0</v>
      </c>
      <c r="X30" s="222">
        <v>0</v>
      </c>
      <c r="Y30" s="222">
        <v>0</v>
      </c>
      <c r="Z30" s="222">
        <v>0</v>
      </c>
      <c r="AA30" s="222">
        <v>0</v>
      </c>
      <c r="AB30" s="222">
        <v>0</v>
      </c>
      <c r="AC30" s="222">
        <v>0</v>
      </c>
      <c r="AD30" s="222">
        <v>0</v>
      </c>
      <c r="AE30" s="222">
        <v>0</v>
      </c>
      <c r="AF30" s="222">
        <v>0</v>
      </c>
      <c r="AG30" s="222">
        <v>0</v>
      </c>
      <c r="AH30" s="222">
        <v>0</v>
      </c>
    </row>
    <row r="31" spans="1:34" ht="25.5" x14ac:dyDescent="0.2">
      <c r="A31" s="244" t="s">
        <v>108</v>
      </c>
      <c r="B31" s="245" t="s">
        <v>874</v>
      </c>
      <c r="C31" s="244" t="s">
        <v>862</v>
      </c>
      <c r="D31" s="265"/>
      <c r="E31" s="239">
        <v>0</v>
      </c>
      <c r="F31" s="239">
        <v>0</v>
      </c>
      <c r="G31" s="265">
        <v>0</v>
      </c>
      <c r="H31" s="265">
        <v>0</v>
      </c>
      <c r="I31" s="265">
        <v>0</v>
      </c>
      <c r="J31" s="239">
        <f t="shared" si="4"/>
        <v>0</v>
      </c>
      <c r="K31" s="239">
        <f t="shared" si="5"/>
        <v>0</v>
      </c>
      <c r="L31" s="239">
        <f t="shared" si="6"/>
        <v>0</v>
      </c>
      <c r="M31" s="239">
        <f t="shared" si="7"/>
        <v>0</v>
      </c>
      <c r="N31" s="239">
        <f t="shared" si="8"/>
        <v>0</v>
      </c>
      <c r="O31" s="222">
        <v>0</v>
      </c>
      <c r="P31" s="222">
        <v>0</v>
      </c>
      <c r="Q31" s="222">
        <v>0</v>
      </c>
      <c r="R31" s="222">
        <v>0</v>
      </c>
      <c r="S31" s="222">
        <v>0</v>
      </c>
      <c r="T31" s="222">
        <v>0</v>
      </c>
      <c r="U31" s="222">
        <v>0</v>
      </c>
      <c r="V31" s="222">
        <v>0</v>
      </c>
      <c r="W31" s="222">
        <v>0</v>
      </c>
      <c r="X31" s="222">
        <v>0</v>
      </c>
      <c r="Y31" s="222">
        <v>0</v>
      </c>
      <c r="Z31" s="222">
        <v>0</v>
      </c>
      <c r="AA31" s="222">
        <v>0</v>
      </c>
      <c r="AB31" s="222">
        <v>0</v>
      </c>
      <c r="AC31" s="222">
        <v>0</v>
      </c>
      <c r="AD31" s="222">
        <v>0</v>
      </c>
      <c r="AE31" s="222">
        <v>0</v>
      </c>
      <c r="AF31" s="222">
        <v>0</v>
      </c>
      <c r="AG31" s="222">
        <v>0</v>
      </c>
      <c r="AH31" s="222">
        <v>0</v>
      </c>
    </row>
    <row r="32" spans="1:34" ht="13.5" customHeight="1" x14ac:dyDescent="0.2">
      <c r="A32" s="244" t="s">
        <v>808</v>
      </c>
      <c r="B32" s="245" t="s">
        <v>808</v>
      </c>
      <c r="C32" s="244" t="s">
        <v>862</v>
      </c>
      <c r="D32" s="265"/>
      <c r="E32" s="265"/>
      <c r="F32" s="265"/>
      <c r="G32" s="265"/>
      <c r="H32" s="265"/>
      <c r="I32" s="265"/>
      <c r="J32" s="239">
        <f t="shared" si="4"/>
        <v>0</v>
      </c>
      <c r="K32" s="239">
        <f t="shared" si="5"/>
        <v>0</v>
      </c>
      <c r="L32" s="239">
        <f t="shared" si="6"/>
        <v>0</v>
      </c>
      <c r="M32" s="239">
        <f t="shared" si="7"/>
        <v>0</v>
      </c>
      <c r="N32" s="239">
        <f t="shared" si="8"/>
        <v>0</v>
      </c>
      <c r="O32" s="222">
        <v>0</v>
      </c>
      <c r="P32" s="222">
        <v>0</v>
      </c>
      <c r="Q32" s="222">
        <v>0</v>
      </c>
      <c r="R32" s="222">
        <v>0</v>
      </c>
      <c r="S32" s="222">
        <v>0</v>
      </c>
      <c r="T32" s="222">
        <v>0</v>
      </c>
      <c r="U32" s="222">
        <v>0</v>
      </c>
      <c r="V32" s="222">
        <v>0</v>
      </c>
      <c r="W32" s="222">
        <v>0</v>
      </c>
      <c r="X32" s="222">
        <v>0</v>
      </c>
      <c r="Y32" s="222">
        <v>0</v>
      </c>
      <c r="Z32" s="222">
        <v>0</v>
      </c>
      <c r="AA32" s="222">
        <v>0</v>
      </c>
      <c r="AB32" s="222">
        <v>0</v>
      </c>
      <c r="AC32" s="222">
        <v>0</v>
      </c>
      <c r="AD32" s="222">
        <v>0</v>
      </c>
      <c r="AE32" s="222">
        <v>0</v>
      </c>
      <c r="AF32" s="222">
        <v>0</v>
      </c>
      <c r="AG32" s="222">
        <v>0</v>
      </c>
      <c r="AH32" s="222">
        <v>0</v>
      </c>
    </row>
    <row r="33" spans="1:34" ht="25.5" x14ac:dyDescent="0.2">
      <c r="A33" s="244" t="s">
        <v>110</v>
      </c>
      <c r="B33" s="245" t="s">
        <v>875</v>
      </c>
      <c r="C33" s="244" t="s">
        <v>862</v>
      </c>
      <c r="D33" s="265"/>
      <c r="E33" s="239">
        <v>0</v>
      </c>
      <c r="F33" s="239">
        <v>0</v>
      </c>
      <c r="G33" s="239">
        <v>0</v>
      </c>
      <c r="H33" s="239">
        <v>0</v>
      </c>
      <c r="I33" s="239">
        <v>0</v>
      </c>
      <c r="J33" s="239">
        <f t="shared" si="4"/>
        <v>0</v>
      </c>
      <c r="K33" s="239">
        <f t="shared" si="5"/>
        <v>0</v>
      </c>
      <c r="L33" s="239">
        <f t="shared" si="6"/>
        <v>0</v>
      </c>
      <c r="M33" s="239">
        <f t="shared" si="7"/>
        <v>0</v>
      </c>
      <c r="N33" s="239">
        <f t="shared" si="8"/>
        <v>0</v>
      </c>
      <c r="O33" s="222">
        <v>0</v>
      </c>
      <c r="P33" s="222">
        <v>0</v>
      </c>
      <c r="Q33" s="222">
        <v>0</v>
      </c>
      <c r="R33" s="222">
        <v>0</v>
      </c>
      <c r="S33" s="222">
        <v>0</v>
      </c>
      <c r="T33" s="222">
        <v>0</v>
      </c>
      <c r="U33" s="222">
        <v>0</v>
      </c>
      <c r="V33" s="222">
        <v>0</v>
      </c>
      <c r="W33" s="222">
        <v>0</v>
      </c>
      <c r="X33" s="222">
        <v>0</v>
      </c>
      <c r="Y33" s="222">
        <v>0</v>
      </c>
      <c r="Z33" s="222">
        <v>0</v>
      </c>
      <c r="AA33" s="222">
        <v>0</v>
      </c>
      <c r="AB33" s="222">
        <v>0</v>
      </c>
      <c r="AC33" s="222">
        <v>0</v>
      </c>
      <c r="AD33" s="222">
        <v>0</v>
      </c>
      <c r="AE33" s="222">
        <v>0</v>
      </c>
      <c r="AF33" s="222">
        <v>0</v>
      </c>
      <c r="AG33" s="222">
        <v>0</v>
      </c>
      <c r="AH33" s="222">
        <v>0</v>
      </c>
    </row>
    <row r="34" spans="1:34" ht="21.75" customHeight="1" x14ac:dyDescent="0.2">
      <c r="A34" s="244" t="s">
        <v>808</v>
      </c>
      <c r="B34" s="245" t="s">
        <v>808</v>
      </c>
      <c r="C34" s="244" t="s">
        <v>862</v>
      </c>
      <c r="D34" s="265"/>
      <c r="E34" s="222"/>
      <c r="F34" s="222"/>
      <c r="G34" s="222"/>
      <c r="H34" s="222"/>
      <c r="I34" s="222"/>
      <c r="J34" s="239">
        <f t="shared" si="4"/>
        <v>0</v>
      </c>
      <c r="K34" s="239">
        <f t="shared" si="5"/>
        <v>0</v>
      </c>
      <c r="L34" s="239">
        <f t="shared" si="6"/>
        <v>0</v>
      </c>
      <c r="M34" s="239">
        <f t="shared" si="7"/>
        <v>0</v>
      </c>
      <c r="N34" s="239">
        <f t="shared" si="8"/>
        <v>0</v>
      </c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  <c r="AD34" s="222"/>
      <c r="AE34" s="222"/>
      <c r="AF34" s="222"/>
      <c r="AG34" s="222"/>
      <c r="AH34" s="222"/>
    </row>
    <row r="35" spans="1:34" ht="32.25" customHeight="1" x14ac:dyDescent="0.2">
      <c r="A35" s="244" t="s">
        <v>121</v>
      </c>
      <c r="B35" s="245" t="s">
        <v>876</v>
      </c>
      <c r="C35" s="244" t="s">
        <v>862</v>
      </c>
      <c r="D35" s="231"/>
      <c r="E35" s="240">
        <f>E36+E61+E71</f>
        <v>0.71300000000000008</v>
      </c>
      <c r="F35" s="240">
        <f t="shared" ref="F35:H35" si="18">F36+F61+F71</f>
        <v>0</v>
      </c>
      <c r="G35" s="240">
        <f>G36+G61+G71</f>
        <v>13.907666666666666</v>
      </c>
      <c r="H35" s="240">
        <f t="shared" si="18"/>
        <v>0</v>
      </c>
      <c r="I35" s="240">
        <f>I36+I61+I71</f>
        <v>259</v>
      </c>
      <c r="J35" s="239">
        <f t="shared" si="4"/>
        <v>0</v>
      </c>
      <c r="K35" s="239">
        <f t="shared" si="5"/>
        <v>0</v>
      </c>
      <c r="L35" s="239">
        <f t="shared" si="6"/>
        <v>4.67</v>
      </c>
      <c r="M35" s="239">
        <f t="shared" si="7"/>
        <v>0</v>
      </c>
      <c r="N35" s="239">
        <f t="shared" si="8"/>
        <v>201</v>
      </c>
      <c r="O35" s="222">
        <f>O36+O61+O71</f>
        <v>0</v>
      </c>
      <c r="P35" s="222">
        <f t="shared" ref="P35:AH35" si="19">P36+P61+P71</f>
        <v>0</v>
      </c>
      <c r="Q35" s="222">
        <f t="shared" si="19"/>
        <v>4.67</v>
      </c>
      <c r="R35" s="222">
        <f t="shared" si="19"/>
        <v>0</v>
      </c>
      <c r="S35" s="222">
        <f t="shared" si="19"/>
        <v>201</v>
      </c>
      <c r="T35" s="222">
        <f t="shared" si="19"/>
        <v>0</v>
      </c>
      <c r="U35" s="222">
        <f t="shared" si="19"/>
        <v>0</v>
      </c>
      <c r="V35" s="222">
        <f t="shared" si="19"/>
        <v>0</v>
      </c>
      <c r="W35" s="222">
        <f t="shared" si="19"/>
        <v>0</v>
      </c>
      <c r="X35" s="222">
        <f t="shared" si="19"/>
        <v>0</v>
      </c>
      <c r="Y35" s="222">
        <f t="shared" si="19"/>
        <v>0</v>
      </c>
      <c r="Z35" s="222">
        <f t="shared" si="19"/>
        <v>0</v>
      </c>
      <c r="AA35" s="222">
        <f t="shared" si="19"/>
        <v>0</v>
      </c>
      <c r="AB35" s="222">
        <f t="shared" si="19"/>
        <v>0</v>
      </c>
      <c r="AC35" s="222">
        <f t="shared" si="19"/>
        <v>0</v>
      </c>
      <c r="AD35" s="222">
        <f t="shared" si="19"/>
        <v>0</v>
      </c>
      <c r="AE35" s="222">
        <f t="shared" si="19"/>
        <v>0</v>
      </c>
      <c r="AF35" s="222">
        <f t="shared" si="19"/>
        <v>0</v>
      </c>
      <c r="AG35" s="222">
        <f t="shared" si="19"/>
        <v>0</v>
      </c>
      <c r="AH35" s="222">
        <f t="shared" si="19"/>
        <v>0</v>
      </c>
    </row>
    <row r="36" spans="1:34" ht="36.75" customHeight="1" x14ac:dyDescent="0.2">
      <c r="A36" s="244" t="s">
        <v>122</v>
      </c>
      <c r="B36" s="245" t="s">
        <v>877</v>
      </c>
      <c r="C36" s="244" t="s">
        <v>862</v>
      </c>
      <c r="D36" s="231"/>
      <c r="E36" s="240">
        <f>E37+E60</f>
        <v>0.71300000000000008</v>
      </c>
      <c r="F36" s="240">
        <f t="shared" ref="F36:I36" si="20">F37+F60</f>
        <v>0</v>
      </c>
      <c r="G36" s="240">
        <f t="shared" si="20"/>
        <v>0</v>
      </c>
      <c r="H36" s="240">
        <f t="shared" si="20"/>
        <v>0</v>
      </c>
      <c r="I36" s="240">
        <f t="shared" si="20"/>
        <v>19</v>
      </c>
      <c r="J36" s="239">
        <f t="shared" si="4"/>
        <v>0</v>
      </c>
      <c r="K36" s="239">
        <f t="shared" si="5"/>
        <v>0</v>
      </c>
      <c r="L36" s="239">
        <f t="shared" si="6"/>
        <v>0</v>
      </c>
      <c r="M36" s="239">
        <f t="shared" si="7"/>
        <v>0</v>
      </c>
      <c r="N36" s="239">
        <f t="shared" si="8"/>
        <v>0</v>
      </c>
      <c r="O36" s="222">
        <f>O37+O60</f>
        <v>0</v>
      </c>
      <c r="P36" s="222">
        <f t="shared" ref="P36:AH36" si="21">P37+P60</f>
        <v>0</v>
      </c>
      <c r="Q36" s="222">
        <f t="shared" si="21"/>
        <v>0</v>
      </c>
      <c r="R36" s="222">
        <f t="shared" si="21"/>
        <v>0</v>
      </c>
      <c r="S36" s="222">
        <f t="shared" si="21"/>
        <v>0</v>
      </c>
      <c r="T36" s="222">
        <f t="shared" si="21"/>
        <v>0</v>
      </c>
      <c r="U36" s="222">
        <f t="shared" si="21"/>
        <v>0</v>
      </c>
      <c r="V36" s="222">
        <f t="shared" si="21"/>
        <v>0</v>
      </c>
      <c r="W36" s="222">
        <f t="shared" si="21"/>
        <v>0</v>
      </c>
      <c r="X36" s="222">
        <f t="shared" si="21"/>
        <v>0</v>
      </c>
      <c r="Y36" s="222">
        <f t="shared" si="21"/>
        <v>0</v>
      </c>
      <c r="Z36" s="222">
        <f t="shared" si="21"/>
        <v>0</v>
      </c>
      <c r="AA36" s="222">
        <f t="shared" si="21"/>
        <v>0</v>
      </c>
      <c r="AB36" s="222">
        <f t="shared" si="21"/>
        <v>0</v>
      </c>
      <c r="AC36" s="222">
        <f t="shared" si="21"/>
        <v>0</v>
      </c>
      <c r="AD36" s="222">
        <f t="shared" si="21"/>
        <v>0</v>
      </c>
      <c r="AE36" s="222">
        <f t="shared" si="21"/>
        <v>0</v>
      </c>
      <c r="AF36" s="222">
        <f t="shared" si="21"/>
        <v>0</v>
      </c>
      <c r="AG36" s="222">
        <f t="shared" si="21"/>
        <v>0</v>
      </c>
      <c r="AH36" s="222">
        <f t="shared" si="21"/>
        <v>0</v>
      </c>
    </row>
    <row r="37" spans="1:34" ht="32.25" customHeight="1" thickBot="1" x14ac:dyDescent="0.25">
      <c r="A37" s="244" t="s">
        <v>123</v>
      </c>
      <c r="B37" s="245" t="s">
        <v>878</v>
      </c>
      <c r="C37" s="244" t="s">
        <v>862</v>
      </c>
      <c r="D37" s="231"/>
      <c r="E37" s="240">
        <f>SUM(E38:E58)</f>
        <v>0.65</v>
      </c>
      <c r="F37" s="240">
        <f t="shared" ref="F37:I37" si="22">SUM(F38:F58)</f>
        <v>0</v>
      </c>
      <c r="G37" s="240">
        <f t="shared" si="22"/>
        <v>0</v>
      </c>
      <c r="H37" s="240">
        <f t="shared" si="22"/>
        <v>0</v>
      </c>
      <c r="I37" s="240">
        <f t="shared" si="22"/>
        <v>19</v>
      </c>
      <c r="J37" s="239">
        <f>O37+T37+Y37+AD37</f>
        <v>0</v>
      </c>
      <c r="K37" s="239">
        <f t="shared" si="5"/>
        <v>0</v>
      </c>
      <c r="L37" s="239">
        <f t="shared" si="6"/>
        <v>0</v>
      </c>
      <c r="M37" s="239">
        <f t="shared" si="7"/>
        <v>0</v>
      </c>
      <c r="N37" s="239">
        <f t="shared" si="8"/>
        <v>0</v>
      </c>
      <c r="O37" s="222">
        <f>SUM(O38:O58)</f>
        <v>0</v>
      </c>
      <c r="P37" s="222">
        <f t="shared" ref="P37:AH37" si="23">SUM(P38:P58)</f>
        <v>0</v>
      </c>
      <c r="Q37" s="222">
        <f t="shared" si="23"/>
        <v>0</v>
      </c>
      <c r="R37" s="222">
        <f t="shared" si="23"/>
        <v>0</v>
      </c>
      <c r="S37" s="222">
        <f t="shared" si="23"/>
        <v>0</v>
      </c>
      <c r="T37" s="222">
        <f t="shared" si="23"/>
        <v>0</v>
      </c>
      <c r="U37" s="222">
        <f t="shared" si="23"/>
        <v>0</v>
      </c>
      <c r="V37" s="222">
        <f t="shared" si="23"/>
        <v>0</v>
      </c>
      <c r="W37" s="222">
        <f t="shared" si="23"/>
        <v>0</v>
      </c>
      <c r="X37" s="222">
        <f t="shared" si="23"/>
        <v>0</v>
      </c>
      <c r="Y37" s="222">
        <f t="shared" si="23"/>
        <v>0</v>
      </c>
      <c r="Z37" s="222">
        <f t="shared" si="23"/>
        <v>0</v>
      </c>
      <c r="AA37" s="222">
        <f t="shared" si="23"/>
        <v>0</v>
      </c>
      <c r="AB37" s="222">
        <f t="shared" si="23"/>
        <v>0</v>
      </c>
      <c r="AC37" s="222">
        <f t="shared" si="23"/>
        <v>0</v>
      </c>
      <c r="AD37" s="222">
        <f t="shared" si="23"/>
        <v>0</v>
      </c>
      <c r="AE37" s="222">
        <f t="shared" si="23"/>
        <v>0</v>
      </c>
      <c r="AF37" s="222">
        <f t="shared" si="23"/>
        <v>0</v>
      </c>
      <c r="AG37" s="222">
        <f t="shared" si="23"/>
        <v>0</v>
      </c>
      <c r="AH37" s="222">
        <f t="shared" si="23"/>
        <v>0</v>
      </c>
    </row>
    <row r="38" spans="1:34" ht="31.5" customHeight="1" x14ac:dyDescent="0.2">
      <c r="A38" s="244" t="s">
        <v>741</v>
      </c>
      <c r="B38" s="246" t="s">
        <v>888</v>
      </c>
      <c r="C38" s="230" t="s">
        <v>889</v>
      </c>
      <c r="D38" s="265"/>
      <c r="E38" s="263">
        <v>0.25</v>
      </c>
      <c r="F38" s="262">
        <v>0</v>
      </c>
      <c r="G38" s="263">
        <v>0</v>
      </c>
      <c r="H38" s="262">
        <v>0</v>
      </c>
      <c r="I38" s="263">
        <v>0</v>
      </c>
      <c r="J38" s="239">
        <f t="shared" si="4"/>
        <v>0</v>
      </c>
      <c r="K38" s="239">
        <f t="shared" si="5"/>
        <v>0</v>
      </c>
      <c r="L38" s="239">
        <f t="shared" si="6"/>
        <v>0</v>
      </c>
      <c r="M38" s="239">
        <f t="shared" si="7"/>
        <v>0</v>
      </c>
      <c r="N38" s="239">
        <f t="shared" si="8"/>
        <v>0</v>
      </c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  <c r="AD38" s="222"/>
      <c r="AE38" s="222"/>
      <c r="AF38" s="222"/>
      <c r="AG38" s="222"/>
      <c r="AH38" s="222"/>
    </row>
    <row r="39" spans="1:34" ht="15" x14ac:dyDescent="0.2">
      <c r="A39" s="244" t="s">
        <v>890</v>
      </c>
      <c r="B39" s="247" t="s">
        <v>891</v>
      </c>
      <c r="C39" s="248" t="s">
        <v>892</v>
      </c>
      <c r="D39" s="265"/>
      <c r="E39" s="263">
        <v>0.4</v>
      </c>
      <c r="F39" s="262">
        <v>0</v>
      </c>
      <c r="G39" s="263">
        <v>0</v>
      </c>
      <c r="H39" s="262">
        <v>0</v>
      </c>
      <c r="I39" s="263">
        <v>0</v>
      </c>
      <c r="J39" s="239">
        <f t="shared" si="4"/>
        <v>0</v>
      </c>
      <c r="K39" s="239">
        <f t="shared" si="5"/>
        <v>0</v>
      </c>
      <c r="L39" s="239">
        <f t="shared" si="6"/>
        <v>0</v>
      </c>
      <c r="M39" s="239">
        <f t="shared" si="7"/>
        <v>0</v>
      </c>
      <c r="N39" s="239">
        <f t="shared" si="8"/>
        <v>0</v>
      </c>
      <c r="O39" s="394"/>
      <c r="P39" s="394"/>
      <c r="Q39" s="394"/>
      <c r="R39" s="394"/>
      <c r="S39" s="394"/>
      <c r="T39" s="394"/>
      <c r="U39" s="394"/>
      <c r="V39" s="394"/>
      <c r="W39" s="394"/>
      <c r="X39" s="394"/>
      <c r="Y39" s="394"/>
      <c r="Z39" s="394"/>
      <c r="AA39" s="394"/>
      <c r="AB39" s="394"/>
      <c r="AC39" s="394"/>
      <c r="AD39" s="394"/>
      <c r="AE39" s="394"/>
      <c r="AF39" s="394"/>
      <c r="AG39" s="394"/>
      <c r="AH39" s="394"/>
    </row>
    <row r="40" spans="1:34" ht="33.75" customHeight="1" x14ac:dyDescent="0.2">
      <c r="A40" s="244" t="s">
        <v>893</v>
      </c>
      <c r="B40" s="249" t="s">
        <v>894</v>
      </c>
      <c r="C40" s="230" t="s">
        <v>895</v>
      </c>
      <c r="D40" s="265"/>
      <c r="E40" s="263">
        <v>0</v>
      </c>
      <c r="F40" s="262">
        <v>0</v>
      </c>
      <c r="G40" s="263">
        <v>0</v>
      </c>
      <c r="H40" s="262">
        <v>0</v>
      </c>
      <c r="I40" s="263">
        <v>1</v>
      </c>
      <c r="J40" s="239">
        <f t="shared" si="4"/>
        <v>0</v>
      </c>
      <c r="K40" s="239">
        <f t="shared" si="5"/>
        <v>0</v>
      </c>
      <c r="L40" s="239">
        <f t="shared" si="6"/>
        <v>0</v>
      </c>
      <c r="M40" s="239">
        <f t="shared" si="7"/>
        <v>0</v>
      </c>
      <c r="N40" s="239">
        <f t="shared" si="8"/>
        <v>0</v>
      </c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22"/>
      <c r="Z40" s="222"/>
      <c r="AA40" s="222"/>
      <c r="AB40" s="222"/>
      <c r="AC40" s="222"/>
      <c r="AD40" s="222"/>
      <c r="AE40" s="222"/>
      <c r="AF40" s="222"/>
      <c r="AG40" s="222"/>
      <c r="AH40" s="222"/>
    </row>
    <row r="41" spans="1:34" x14ac:dyDescent="0.2">
      <c r="A41" s="244" t="s">
        <v>896</v>
      </c>
      <c r="B41" s="249" t="s">
        <v>897</v>
      </c>
      <c r="C41" s="230" t="s">
        <v>898</v>
      </c>
      <c r="D41" s="265"/>
      <c r="E41" s="263">
        <v>0</v>
      </c>
      <c r="F41" s="262">
        <v>0</v>
      </c>
      <c r="G41" s="263">
        <v>0</v>
      </c>
      <c r="H41" s="262">
        <v>0</v>
      </c>
      <c r="I41" s="263">
        <v>1</v>
      </c>
      <c r="J41" s="239">
        <f t="shared" si="4"/>
        <v>0</v>
      </c>
      <c r="K41" s="239">
        <f t="shared" si="5"/>
        <v>0</v>
      </c>
      <c r="L41" s="239">
        <f t="shared" si="6"/>
        <v>0</v>
      </c>
      <c r="M41" s="239">
        <f t="shared" si="7"/>
        <v>0</v>
      </c>
      <c r="N41" s="239">
        <f t="shared" si="8"/>
        <v>0</v>
      </c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  <c r="AD41" s="222"/>
      <c r="AE41" s="222"/>
      <c r="AF41" s="222"/>
      <c r="AG41" s="222"/>
      <c r="AH41" s="222"/>
    </row>
    <row r="42" spans="1:34" x14ac:dyDescent="0.2">
      <c r="A42" s="244" t="s">
        <v>899</v>
      </c>
      <c r="B42" s="249" t="s">
        <v>900</v>
      </c>
      <c r="C42" s="230" t="s">
        <v>901</v>
      </c>
      <c r="D42" s="265"/>
      <c r="E42" s="263">
        <v>0</v>
      </c>
      <c r="F42" s="262">
        <v>0</v>
      </c>
      <c r="G42" s="263">
        <v>0</v>
      </c>
      <c r="H42" s="262">
        <v>0</v>
      </c>
      <c r="I42" s="263">
        <v>1</v>
      </c>
      <c r="J42" s="239">
        <f t="shared" si="4"/>
        <v>0</v>
      </c>
      <c r="K42" s="239">
        <f t="shared" si="5"/>
        <v>0</v>
      </c>
      <c r="L42" s="239">
        <f t="shared" si="6"/>
        <v>0</v>
      </c>
      <c r="M42" s="239">
        <f t="shared" si="7"/>
        <v>0</v>
      </c>
      <c r="N42" s="239">
        <f t="shared" si="8"/>
        <v>0</v>
      </c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  <c r="AD42" s="222"/>
      <c r="AE42" s="222"/>
      <c r="AF42" s="222"/>
      <c r="AG42" s="222"/>
      <c r="AH42" s="222"/>
    </row>
    <row r="43" spans="1:34" x14ac:dyDescent="0.2">
      <c r="A43" s="244" t="s">
        <v>902</v>
      </c>
      <c r="B43" s="249" t="s">
        <v>903</v>
      </c>
      <c r="C43" s="230" t="s">
        <v>904</v>
      </c>
      <c r="D43" s="265"/>
      <c r="E43" s="263">
        <v>0</v>
      </c>
      <c r="F43" s="262">
        <v>0</v>
      </c>
      <c r="G43" s="263">
        <v>0</v>
      </c>
      <c r="H43" s="262">
        <v>0</v>
      </c>
      <c r="I43" s="263">
        <v>1</v>
      </c>
      <c r="J43" s="239">
        <f t="shared" si="4"/>
        <v>0</v>
      </c>
      <c r="K43" s="239">
        <f t="shared" si="5"/>
        <v>0</v>
      </c>
      <c r="L43" s="239">
        <f t="shared" si="6"/>
        <v>0</v>
      </c>
      <c r="M43" s="239">
        <f t="shared" si="7"/>
        <v>0</v>
      </c>
      <c r="N43" s="239">
        <f t="shared" si="8"/>
        <v>0</v>
      </c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</row>
    <row r="44" spans="1:34" x14ac:dyDescent="0.2">
      <c r="A44" s="244" t="s">
        <v>905</v>
      </c>
      <c r="B44" s="249" t="s">
        <v>906</v>
      </c>
      <c r="C44" s="230" t="s">
        <v>907</v>
      </c>
      <c r="D44" s="265"/>
      <c r="E44" s="263">
        <v>0</v>
      </c>
      <c r="F44" s="262">
        <v>0</v>
      </c>
      <c r="G44" s="263">
        <v>0</v>
      </c>
      <c r="H44" s="262">
        <v>0</v>
      </c>
      <c r="I44" s="263">
        <v>1</v>
      </c>
      <c r="J44" s="239">
        <f t="shared" si="4"/>
        <v>0</v>
      </c>
      <c r="K44" s="239">
        <f t="shared" si="5"/>
        <v>0</v>
      </c>
      <c r="L44" s="239">
        <f t="shared" si="6"/>
        <v>0</v>
      </c>
      <c r="M44" s="239">
        <f t="shared" si="7"/>
        <v>0</v>
      </c>
      <c r="N44" s="239">
        <f t="shared" si="8"/>
        <v>0</v>
      </c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</row>
    <row r="45" spans="1:34" x14ac:dyDescent="0.2">
      <c r="A45" s="244" t="s">
        <v>908</v>
      </c>
      <c r="B45" s="249" t="s">
        <v>909</v>
      </c>
      <c r="C45" s="230" t="s">
        <v>910</v>
      </c>
      <c r="D45" s="265"/>
      <c r="E45" s="263">
        <v>0</v>
      </c>
      <c r="F45" s="262">
        <v>0</v>
      </c>
      <c r="G45" s="263">
        <v>0</v>
      </c>
      <c r="H45" s="262">
        <v>0</v>
      </c>
      <c r="I45" s="263">
        <v>1</v>
      </c>
      <c r="J45" s="239">
        <f t="shared" si="4"/>
        <v>0</v>
      </c>
      <c r="K45" s="239">
        <f t="shared" si="5"/>
        <v>0</v>
      </c>
      <c r="L45" s="239">
        <f t="shared" si="6"/>
        <v>0</v>
      </c>
      <c r="M45" s="239">
        <f t="shared" si="7"/>
        <v>0</v>
      </c>
      <c r="N45" s="239">
        <f t="shared" si="8"/>
        <v>0</v>
      </c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</row>
    <row r="46" spans="1:34" x14ac:dyDescent="0.2">
      <c r="A46" s="244" t="s">
        <v>911</v>
      </c>
      <c r="B46" s="249" t="s">
        <v>912</v>
      </c>
      <c r="C46" s="230" t="s">
        <v>913</v>
      </c>
      <c r="D46" s="265"/>
      <c r="E46" s="263">
        <v>0</v>
      </c>
      <c r="F46" s="262">
        <v>0</v>
      </c>
      <c r="G46" s="263">
        <v>0</v>
      </c>
      <c r="H46" s="262">
        <v>0</v>
      </c>
      <c r="I46" s="263">
        <v>1</v>
      </c>
      <c r="J46" s="239">
        <f t="shared" si="4"/>
        <v>0</v>
      </c>
      <c r="K46" s="239">
        <f t="shared" si="5"/>
        <v>0</v>
      </c>
      <c r="L46" s="239">
        <f t="shared" si="6"/>
        <v>0</v>
      </c>
      <c r="M46" s="239">
        <f t="shared" si="7"/>
        <v>0</v>
      </c>
      <c r="N46" s="239">
        <f t="shared" si="8"/>
        <v>0</v>
      </c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/>
      <c r="AH46" s="222"/>
    </row>
    <row r="47" spans="1:34" x14ac:dyDescent="0.2">
      <c r="A47" s="244" t="s">
        <v>914</v>
      </c>
      <c r="B47" s="249" t="s">
        <v>915</v>
      </c>
      <c r="C47" s="230" t="s">
        <v>916</v>
      </c>
      <c r="D47" s="265"/>
      <c r="E47" s="263">
        <v>0</v>
      </c>
      <c r="F47" s="262">
        <v>0</v>
      </c>
      <c r="G47" s="263">
        <v>0</v>
      </c>
      <c r="H47" s="262">
        <v>0</v>
      </c>
      <c r="I47" s="263">
        <v>1</v>
      </c>
      <c r="J47" s="239">
        <f t="shared" si="4"/>
        <v>0</v>
      </c>
      <c r="K47" s="239">
        <f t="shared" si="5"/>
        <v>0</v>
      </c>
      <c r="L47" s="239">
        <f t="shared" si="6"/>
        <v>0</v>
      </c>
      <c r="M47" s="239">
        <f t="shared" si="7"/>
        <v>0</v>
      </c>
      <c r="N47" s="239">
        <f t="shared" si="8"/>
        <v>0</v>
      </c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</row>
    <row r="48" spans="1:34" x14ac:dyDescent="0.2">
      <c r="A48" s="244" t="s">
        <v>917</v>
      </c>
      <c r="B48" s="249" t="s">
        <v>918</v>
      </c>
      <c r="C48" s="230" t="s">
        <v>919</v>
      </c>
      <c r="D48" s="265"/>
      <c r="E48" s="263">
        <v>0</v>
      </c>
      <c r="F48" s="262">
        <v>0</v>
      </c>
      <c r="G48" s="263">
        <v>0</v>
      </c>
      <c r="H48" s="262">
        <v>0</v>
      </c>
      <c r="I48" s="263">
        <v>1</v>
      </c>
      <c r="J48" s="239">
        <f t="shared" si="4"/>
        <v>0</v>
      </c>
      <c r="K48" s="239">
        <f t="shared" si="5"/>
        <v>0</v>
      </c>
      <c r="L48" s="239">
        <f t="shared" si="6"/>
        <v>0</v>
      </c>
      <c r="M48" s="239">
        <f t="shared" si="7"/>
        <v>0</v>
      </c>
      <c r="N48" s="239">
        <f t="shared" si="8"/>
        <v>0</v>
      </c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</row>
    <row r="49" spans="1:34" x14ac:dyDescent="0.2">
      <c r="A49" s="244" t="s">
        <v>920</v>
      </c>
      <c r="B49" s="249" t="s">
        <v>921</v>
      </c>
      <c r="C49" s="230" t="s">
        <v>922</v>
      </c>
      <c r="D49" s="265"/>
      <c r="E49" s="263">
        <v>0</v>
      </c>
      <c r="F49" s="262">
        <v>0</v>
      </c>
      <c r="G49" s="263">
        <v>0</v>
      </c>
      <c r="H49" s="262">
        <v>0</v>
      </c>
      <c r="I49" s="263">
        <v>1</v>
      </c>
      <c r="J49" s="239">
        <f t="shared" si="4"/>
        <v>0</v>
      </c>
      <c r="K49" s="239">
        <f t="shared" si="5"/>
        <v>0</v>
      </c>
      <c r="L49" s="239">
        <f t="shared" si="6"/>
        <v>0</v>
      </c>
      <c r="M49" s="239">
        <f t="shared" si="7"/>
        <v>0</v>
      </c>
      <c r="N49" s="239">
        <f t="shared" si="8"/>
        <v>0</v>
      </c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  <c r="AD49" s="222"/>
      <c r="AE49" s="222"/>
      <c r="AF49" s="222"/>
      <c r="AG49" s="222"/>
      <c r="AH49" s="222"/>
    </row>
    <row r="50" spans="1:34" x14ac:dyDescent="0.2">
      <c r="A50" s="244" t="s">
        <v>923</v>
      </c>
      <c r="B50" s="249" t="s">
        <v>921</v>
      </c>
      <c r="C50" s="230" t="s">
        <v>924</v>
      </c>
      <c r="D50" s="265"/>
      <c r="E50" s="263">
        <v>0</v>
      </c>
      <c r="F50" s="262">
        <v>0</v>
      </c>
      <c r="G50" s="263">
        <v>0</v>
      </c>
      <c r="H50" s="262">
        <v>0</v>
      </c>
      <c r="I50" s="263">
        <v>1</v>
      </c>
      <c r="J50" s="239">
        <f t="shared" si="4"/>
        <v>0</v>
      </c>
      <c r="K50" s="239">
        <f t="shared" si="5"/>
        <v>0</v>
      </c>
      <c r="L50" s="239">
        <f t="shared" si="6"/>
        <v>0</v>
      </c>
      <c r="M50" s="239">
        <f t="shared" si="7"/>
        <v>0</v>
      </c>
      <c r="N50" s="239">
        <f t="shared" si="8"/>
        <v>0</v>
      </c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  <c r="AD50" s="222"/>
      <c r="AE50" s="222"/>
      <c r="AF50" s="222"/>
      <c r="AG50" s="222"/>
      <c r="AH50" s="222"/>
    </row>
    <row r="51" spans="1:34" x14ac:dyDescent="0.2">
      <c r="A51" s="244" t="s">
        <v>925</v>
      </c>
      <c r="B51" s="249" t="s">
        <v>926</v>
      </c>
      <c r="C51" s="230" t="s">
        <v>927</v>
      </c>
      <c r="D51" s="265"/>
      <c r="E51" s="263">
        <v>0</v>
      </c>
      <c r="F51" s="262">
        <v>0</v>
      </c>
      <c r="G51" s="263">
        <v>0</v>
      </c>
      <c r="H51" s="262">
        <v>0</v>
      </c>
      <c r="I51" s="263">
        <v>1</v>
      </c>
      <c r="J51" s="239">
        <f t="shared" si="4"/>
        <v>0</v>
      </c>
      <c r="K51" s="239">
        <f t="shared" si="5"/>
        <v>0</v>
      </c>
      <c r="L51" s="239">
        <f t="shared" si="6"/>
        <v>0</v>
      </c>
      <c r="M51" s="239">
        <f t="shared" si="7"/>
        <v>0</v>
      </c>
      <c r="N51" s="239">
        <f t="shared" si="8"/>
        <v>0</v>
      </c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  <c r="AD51" s="222"/>
      <c r="AE51" s="222"/>
      <c r="AF51" s="222"/>
      <c r="AG51" s="222"/>
      <c r="AH51" s="222"/>
    </row>
    <row r="52" spans="1:34" x14ac:dyDescent="0.2">
      <c r="A52" s="244" t="s">
        <v>928</v>
      </c>
      <c r="B52" s="249" t="s">
        <v>929</v>
      </c>
      <c r="C52" s="230" t="s">
        <v>930</v>
      </c>
      <c r="D52" s="265"/>
      <c r="E52" s="263">
        <v>0</v>
      </c>
      <c r="F52" s="262">
        <v>0</v>
      </c>
      <c r="G52" s="263">
        <v>0</v>
      </c>
      <c r="H52" s="262">
        <v>0</v>
      </c>
      <c r="I52" s="263">
        <v>1</v>
      </c>
      <c r="J52" s="239">
        <f t="shared" si="4"/>
        <v>0</v>
      </c>
      <c r="K52" s="239">
        <f t="shared" si="5"/>
        <v>0</v>
      </c>
      <c r="L52" s="239">
        <f t="shared" si="6"/>
        <v>0</v>
      </c>
      <c r="M52" s="239">
        <f t="shared" si="7"/>
        <v>0</v>
      </c>
      <c r="N52" s="239">
        <f t="shared" si="8"/>
        <v>0</v>
      </c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  <c r="AD52" s="222"/>
      <c r="AE52" s="222"/>
      <c r="AF52" s="222"/>
      <c r="AG52" s="222"/>
      <c r="AH52" s="222"/>
    </row>
    <row r="53" spans="1:34" x14ac:dyDescent="0.2">
      <c r="A53" s="244" t="s">
        <v>931</v>
      </c>
      <c r="B53" s="249" t="s">
        <v>932</v>
      </c>
      <c r="C53" s="230" t="s">
        <v>933</v>
      </c>
      <c r="D53" s="265"/>
      <c r="E53" s="263">
        <v>0</v>
      </c>
      <c r="F53" s="262">
        <v>0</v>
      </c>
      <c r="G53" s="263">
        <v>0</v>
      </c>
      <c r="H53" s="262">
        <v>0</v>
      </c>
      <c r="I53" s="263">
        <v>1</v>
      </c>
      <c r="J53" s="239">
        <f t="shared" si="4"/>
        <v>0</v>
      </c>
      <c r="K53" s="239">
        <f t="shared" si="5"/>
        <v>0</v>
      </c>
      <c r="L53" s="239">
        <f t="shared" si="6"/>
        <v>0</v>
      </c>
      <c r="M53" s="239">
        <f t="shared" si="7"/>
        <v>0</v>
      </c>
      <c r="N53" s="239">
        <f t="shared" si="8"/>
        <v>0</v>
      </c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/>
      <c r="AH53" s="222"/>
    </row>
    <row r="54" spans="1:34" x14ac:dyDescent="0.2">
      <c r="A54" s="244" t="s">
        <v>934</v>
      </c>
      <c r="B54" s="249" t="s">
        <v>935</v>
      </c>
      <c r="C54" s="230" t="s">
        <v>936</v>
      </c>
      <c r="D54" s="265"/>
      <c r="E54" s="263">
        <v>0</v>
      </c>
      <c r="F54" s="262">
        <v>0</v>
      </c>
      <c r="G54" s="263">
        <v>0</v>
      </c>
      <c r="H54" s="262">
        <v>0</v>
      </c>
      <c r="I54" s="263">
        <v>1</v>
      </c>
      <c r="J54" s="239">
        <f t="shared" si="4"/>
        <v>0</v>
      </c>
      <c r="K54" s="239">
        <f t="shared" si="5"/>
        <v>0</v>
      </c>
      <c r="L54" s="239">
        <f t="shared" si="6"/>
        <v>0</v>
      </c>
      <c r="M54" s="239">
        <f t="shared" si="7"/>
        <v>0</v>
      </c>
      <c r="N54" s="239">
        <f t="shared" si="8"/>
        <v>0</v>
      </c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  <c r="AD54" s="222"/>
      <c r="AE54" s="222"/>
      <c r="AF54" s="222"/>
      <c r="AG54" s="222"/>
      <c r="AH54" s="222"/>
    </row>
    <row r="55" spans="1:34" x14ac:dyDescent="0.2">
      <c r="A55" s="244" t="s">
        <v>937</v>
      </c>
      <c r="B55" s="249" t="s">
        <v>938</v>
      </c>
      <c r="C55" s="230" t="s">
        <v>939</v>
      </c>
      <c r="D55" s="265"/>
      <c r="E55" s="263">
        <v>0</v>
      </c>
      <c r="F55" s="262">
        <v>0</v>
      </c>
      <c r="G55" s="263">
        <v>0</v>
      </c>
      <c r="H55" s="262">
        <v>0</v>
      </c>
      <c r="I55" s="263">
        <v>1</v>
      </c>
      <c r="J55" s="239">
        <f t="shared" si="4"/>
        <v>0</v>
      </c>
      <c r="K55" s="239">
        <f t="shared" si="5"/>
        <v>0</v>
      </c>
      <c r="L55" s="239">
        <f t="shared" si="6"/>
        <v>0</v>
      </c>
      <c r="M55" s="239">
        <f t="shared" si="7"/>
        <v>0</v>
      </c>
      <c r="N55" s="239">
        <f t="shared" si="8"/>
        <v>0</v>
      </c>
      <c r="O55" s="394"/>
      <c r="P55" s="394"/>
      <c r="Q55" s="394"/>
      <c r="R55" s="394"/>
      <c r="S55" s="394"/>
      <c r="T55" s="394"/>
      <c r="U55" s="394"/>
      <c r="V55" s="394"/>
      <c r="W55" s="394"/>
      <c r="X55" s="394"/>
      <c r="Y55" s="394"/>
      <c r="Z55" s="394"/>
      <c r="AA55" s="394"/>
      <c r="AB55" s="394"/>
      <c r="AC55" s="394"/>
      <c r="AD55" s="394"/>
      <c r="AE55" s="394"/>
      <c r="AF55" s="394"/>
      <c r="AG55" s="394"/>
      <c r="AH55" s="394"/>
    </row>
    <row r="56" spans="1:34" x14ac:dyDescent="0.2">
      <c r="A56" s="244" t="s">
        <v>940</v>
      </c>
      <c r="B56" s="249" t="s">
        <v>941</v>
      </c>
      <c r="C56" s="230" t="s">
        <v>942</v>
      </c>
      <c r="D56" s="265"/>
      <c r="E56" s="263">
        <v>0</v>
      </c>
      <c r="F56" s="262">
        <v>0</v>
      </c>
      <c r="G56" s="263">
        <v>0</v>
      </c>
      <c r="H56" s="262">
        <v>0</v>
      </c>
      <c r="I56" s="263">
        <v>1</v>
      </c>
      <c r="J56" s="239">
        <f t="shared" si="4"/>
        <v>0</v>
      </c>
      <c r="K56" s="239">
        <f t="shared" si="5"/>
        <v>0</v>
      </c>
      <c r="L56" s="239">
        <f t="shared" si="6"/>
        <v>0</v>
      </c>
      <c r="M56" s="239">
        <f t="shared" si="7"/>
        <v>0</v>
      </c>
      <c r="N56" s="239">
        <f t="shared" si="8"/>
        <v>0</v>
      </c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</row>
    <row r="57" spans="1:34" x14ac:dyDescent="0.2">
      <c r="A57" s="244" t="s">
        <v>943</v>
      </c>
      <c r="B57" s="249" t="s">
        <v>944</v>
      </c>
      <c r="C57" s="230" t="s">
        <v>945</v>
      </c>
      <c r="D57" s="265"/>
      <c r="E57" s="263">
        <v>0</v>
      </c>
      <c r="F57" s="262">
        <v>0</v>
      </c>
      <c r="G57" s="263">
        <v>0</v>
      </c>
      <c r="H57" s="262">
        <v>0</v>
      </c>
      <c r="I57" s="263">
        <v>1</v>
      </c>
      <c r="J57" s="239">
        <f t="shared" si="4"/>
        <v>0</v>
      </c>
      <c r="K57" s="239">
        <f t="shared" si="5"/>
        <v>0</v>
      </c>
      <c r="L57" s="239">
        <f t="shared" si="6"/>
        <v>0</v>
      </c>
      <c r="M57" s="239">
        <f t="shared" si="7"/>
        <v>0</v>
      </c>
      <c r="N57" s="239">
        <f t="shared" si="8"/>
        <v>0</v>
      </c>
      <c r="O57" s="239"/>
      <c r="P57" s="239"/>
      <c r="Q57" s="239"/>
      <c r="R57" s="239"/>
      <c r="S57" s="239"/>
      <c r="T57" s="239"/>
      <c r="U57" s="239"/>
      <c r="V57" s="239"/>
      <c r="W57" s="239"/>
      <c r="X57" s="239"/>
      <c r="Y57" s="239"/>
      <c r="Z57" s="239"/>
      <c r="AA57" s="239"/>
      <c r="AB57" s="239"/>
      <c r="AC57" s="239"/>
      <c r="AD57" s="239"/>
      <c r="AE57" s="239"/>
      <c r="AF57" s="239"/>
      <c r="AG57" s="239"/>
      <c r="AH57" s="239"/>
    </row>
    <row r="58" spans="1:34" x14ac:dyDescent="0.2">
      <c r="A58" s="244" t="s">
        <v>946</v>
      </c>
      <c r="B58" s="249" t="s">
        <v>947</v>
      </c>
      <c r="C58" s="230" t="s">
        <v>948</v>
      </c>
      <c r="D58" s="265"/>
      <c r="E58" s="263">
        <v>0</v>
      </c>
      <c r="F58" s="262">
        <v>0</v>
      </c>
      <c r="G58" s="263">
        <v>0</v>
      </c>
      <c r="H58" s="262">
        <v>0</v>
      </c>
      <c r="I58" s="263">
        <v>1</v>
      </c>
      <c r="J58" s="239">
        <f t="shared" si="4"/>
        <v>0</v>
      </c>
      <c r="K58" s="239">
        <f t="shared" si="5"/>
        <v>0</v>
      </c>
      <c r="L58" s="239">
        <f t="shared" si="6"/>
        <v>0</v>
      </c>
      <c r="M58" s="239">
        <f t="shared" si="7"/>
        <v>0</v>
      </c>
      <c r="N58" s="239">
        <f t="shared" si="8"/>
        <v>0</v>
      </c>
      <c r="O58" s="239"/>
      <c r="P58" s="239"/>
      <c r="Q58" s="239"/>
      <c r="R58" s="239"/>
      <c r="S58" s="239"/>
      <c r="T58" s="239"/>
      <c r="U58" s="239"/>
      <c r="V58" s="239"/>
      <c r="W58" s="239"/>
      <c r="X58" s="239"/>
      <c r="Y58" s="239"/>
      <c r="Z58" s="239"/>
      <c r="AA58" s="239"/>
      <c r="AB58" s="239"/>
      <c r="AC58" s="239"/>
      <c r="AD58" s="239"/>
      <c r="AE58" s="239"/>
      <c r="AF58" s="239"/>
      <c r="AG58" s="239"/>
      <c r="AH58" s="239"/>
    </row>
    <row r="59" spans="1:34" ht="25.5" x14ac:dyDescent="0.2">
      <c r="A59" s="250" t="s">
        <v>124</v>
      </c>
      <c r="B59" s="245" t="s">
        <v>879</v>
      </c>
      <c r="C59" s="251" t="s">
        <v>862</v>
      </c>
      <c r="D59" s="265"/>
      <c r="E59" s="239">
        <f>E60</f>
        <v>6.3E-2</v>
      </c>
      <c r="F59" s="239">
        <f t="shared" ref="F59:I59" si="24">F60</f>
        <v>0</v>
      </c>
      <c r="G59" s="239">
        <f t="shared" si="24"/>
        <v>0</v>
      </c>
      <c r="H59" s="239">
        <f t="shared" si="24"/>
        <v>0</v>
      </c>
      <c r="I59" s="239">
        <f t="shared" si="24"/>
        <v>0</v>
      </c>
      <c r="J59" s="239">
        <f t="shared" si="4"/>
        <v>0</v>
      </c>
      <c r="K59" s="239">
        <f t="shared" si="5"/>
        <v>0</v>
      </c>
      <c r="L59" s="239">
        <f t="shared" si="6"/>
        <v>0</v>
      </c>
      <c r="M59" s="239">
        <f t="shared" si="7"/>
        <v>0</v>
      </c>
      <c r="N59" s="239">
        <f t="shared" si="8"/>
        <v>0</v>
      </c>
      <c r="O59" s="239">
        <f>O60</f>
        <v>0</v>
      </c>
      <c r="P59" s="239">
        <f t="shared" ref="P59:AH59" si="25">P60</f>
        <v>0</v>
      </c>
      <c r="Q59" s="239">
        <f t="shared" si="25"/>
        <v>0</v>
      </c>
      <c r="R59" s="239">
        <f t="shared" si="25"/>
        <v>0</v>
      </c>
      <c r="S59" s="239">
        <f t="shared" si="25"/>
        <v>0</v>
      </c>
      <c r="T59" s="239">
        <f t="shared" si="25"/>
        <v>0</v>
      </c>
      <c r="U59" s="239">
        <f t="shared" si="25"/>
        <v>0</v>
      </c>
      <c r="V59" s="239">
        <f t="shared" si="25"/>
        <v>0</v>
      </c>
      <c r="W59" s="239">
        <f t="shared" si="25"/>
        <v>0</v>
      </c>
      <c r="X59" s="239">
        <f t="shared" si="25"/>
        <v>0</v>
      </c>
      <c r="Y59" s="239">
        <f t="shared" si="25"/>
        <v>0</v>
      </c>
      <c r="Z59" s="239">
        <f t="shared" si="25"/>
        <v>0</v>
      </c>
      <c r="AA59" s="239">
        <f t="shared" si="25"/>
        <v>0</v>
      </c>
      <c r="AB59" s="239">
        <f t="shared" si="25"/>
        <v>0</v>
      </c>
      <c r="AC59" s="239">
        <f t="shared" si="25"/>
        <v>0</v>
      </c>
      <c r="AD59" s="239">
        <f t="shared" si="25"/>
        <v>0</v>
      </c>
      <c r="AE59" s="239">
        <f t="shared" si="25"/>
        <v>0</v>
      </c>
      <c r="AF59" s="239">
        <f t="shared" si="25"/>
        <v>0</v>
      </c>
      <c r="AG59" s="239">
        <f t="shared" si="25"/>
        <v>0</v>
      </c>
      <c r="AH59" s="239">
        <f t="shared" si="25"/>
        <v>0</v>
      </c>
    </row>
    <row r="60" spans="1:34" ht="30" x14ac:dyDescent="0.2">
      <c r="A60" s="252" t="s">
        <v>124</v>
      </c>
      <c r="B60" s="247" t="s">
        <v>949</v>
      </c>
      <c r="C60" s="253" t="s">
        <v>950</v>
      </c>
      <c r="D60" s="265"/>
      <c r="E60" s="263">
        <v>6.3E-2</v>
      </c>
      <c r="F60" s="241">
        <f>F61+F64+F69</f>
        <v>0</v>
      </c>
      <c r="G60" s="241">
        <v>0</v>
      </c>
      <c r="H60" s="241">
        <f>H61+H64+H69</f>
        <v>0</v>
      </c>
      <c r="I60" s="241">
        <v>0</v>
      </c>
      <c r="J60" s="239">
        <f t="shared" si="4"/>
        <v>0</v>
      </c>
      <c r="K60" s="239">
        <f t="shared" si="5"/>
        <v>0</v>
      </c>
      <c r="L60" s="239">
        <f t="shared" si="6"/>
        <v>0</v>
      </c>
      <c r="M60" s="239">
        <f t="shared" si="7"/>
        <v>0</v>
      </c>
      <c r="N60" s="239">
        <f t="shared" si="8"/>
        <v>0</v>
      </c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  <c r="AD60" s="222"/>
      <c r="AE60" s="222"/>
      <c r="AF60" s="222"/>
      <c r="AG60" s="222"/>
      <c r="AH60" s="222"/>
    </row>
    <row r="61" spans="1:34" ht="42" customHeight="1" x14ac:dyDescent="0.2">
      <c r="A61" s="254" t="s">
        <v>132</v>
      </c>
      <c r="B61" s="245" t="s">
        <v>880</v>
      </c>
      <c r="C61" s="244" t="s">
        <v>862</v>
      </c>
      <c r="D61" s="265"/>
      <c r="E61" s="241">
        <f>E62+E63</f>
        <v>0</v>
      </c>
      <c r="F61" s="241">
        <f t="shared" ref="F61:I61" si="26">F62+F63</f>
        <v>0</v>
      </c>
      <c r="G61" s="241">
        <f t="shared" si="26"/>
        <v>13.907666666666666</v>
      </c>
      <c r="H61" s="241">
        <f t="shared" si="26"/>
        <v>0</v>
      </c>
      <c r="I61" s="241">
        <f t="shared" si="26"/>
        <v>0</v>
      </c>
      <c r="J61" s="239">
        <f t="shared" si="4"/>
        <v>0</v>
      </c>
      <c r="K61" s="239">
        <f t="shared" si="5"/>
        <v>0</v>
      </c>
      <c r="L61" s="239">
        <f t="shared" si="6"/>
        <v>2.73</v>
      </c>
      <c r="M61" s="239">
        <f t="shared" si="7"/>
        <v>0</v>
      </c>
      <c r="N61" s="239">
        <f t="shared" si="8"/>
        <v>0</v>
      </c>
      <c r="O61" s="241">
        <f>O62+O63</f>
        <v>0</v>
      </c>
      <c r="P61" s="241">
        <f t="shared" ref="P61:AH61" si="27">P62+P63</f>
        <v>0</v>
      </c>
      <c r="Q61" s="241">
        <f t="shared" si="27"/>
        <v>2.73</v>
      </c>
      <c r="R61" s="241">
        <f t="shared" si="27"/>
        <v>0</v>
      </c>
      <c r="S61" s="241">
        <f t="shared" si="27"/>
        <v>0</v>
      </c>
      <c r="T61" s="241">
        <f t="shared" si="27"/>
        <v>0</v>
      </c>
      <c r="U61" s="241">
        <f t="shared" si="27"/>
        <v>0</v>
      </c>
      <c r="V61" s="241">
        <f t="shared" si="27"/>
        <v>0</v>
      </c>
      <c r="W61" s="241">
        <f t="shared" si="27"/>
        <v>0</v>
      </c>
      <c r="X61" s="241">
        <f t="shared" si="27"/>
        <v>0</v>
      </c>
      <c r="Y61" s="241">
        <f t="shared" si="27"/>
        <v>0</v>
      </c>
      <c r="Z61" s="241">
        <f t="shared" si="27"/>
        <v>0</v>
      </c>
      <c r="AA61" s="241">
        <f t="shared" si="27"/>
        <v>0</v>
      </c>
      <c r="AB61" s="241">
        <f t="shared" si="27"/>
        <v>0</v>
      </c>
      <c r="AC61" s="241">
        <f t="shared" si="27"/>
        <v>0</v>
      </c>
      <c r="AD61" s="241">
        <f t="shared" si="27"/>
        <v>0</v>
      </c>
      <c r="AE61" s="241">
        <f t="shared" si="27"/>
        <v>0</v>
      </c>
      <c r="AF61" s="241">
        <f t="shared" si="27"/>
        <v>0</v>
      </c>
      <c r="AG61" s="241">
        <f t="shared" si="27"/>
        <v>0</v>
      </c>
      <c r="AH61" s="241">
        <f t="shared" si="27"/>
        <v>0</v>
      </c>
    </row>
    <row r="62" spans="1:34" ht="24" customHeight="1" x14ac:dyDescent="0.2">
      <c r="A62" s="254" t="s">
        <v>881</v>
      </c>
      <c r="B62" s="245" t="s">
        <v>882</v>
      </c>
      <c r="C62" s="244" t="s">
        <v>862</v>
      </c>
      <c r="D62" s="231"/>
      <c r="E62" s="240">
        <f>SUM(E63:E70)</f>
        <v>0</v>
      </c>
      <c r="F62" s="240">
        <f t="shared" ref="F62:I62" si="28">SUM(F63:F70)</f>
        <v>0</v>
      </c>
      <c r="G62" s="240">
        <f t="shared" si="28"/>
        <v>12.907666666666666</v>
      </c>
      <c r="H62" s="240">
        <f t="shared" si="28"/>
        <v>0</v>
      </c>
      <c r="I62" s="240">
        <f t="shared" si="28"/>
        <v>0</v>
      </c>
      <c r="J62" s="239">
        <f t="shared" si="4"/>
        <v>0</v>
      </c>
      <c r="K62" s="239">
        <f t="shared" si="5"/>
        <v>0</v>
      </c>
      <c r="L62" s="239">
        <f t="shared" si="6"/>
        <v>2.73</v>
      </c>
      <c r="M62" s="239">
        <f t="shared" si="7"/>
        <v>0</v>
      </c>
      <c r="N62" s="239">
        <f t="shared" si="8"/>
        <v>0</v>
      </c>
      <c r="O62" s="240">
        <f>SUM(O63:O70)</f>
        <v>0</v>
      </c>
      <c r="P62" s="240">
        <f t="shared" ref="P62:AH62" si="29">SUM(P63:P70)</f>
        <v>0</v>
      </c>
      <c r="Q62" s="240">
        <f t="shared" si="29"/>
        <v>2.73</v>
      </c>
      <c r="R62" s="240">
        <f t="shared" si="29"/>
        <v>0</v>
      </c>
      <c r="S62" s="240">
        <f t="shared" si="29"/>
        <v>0</v>
      </c>
      <c r="T62" s="240">
        <f t="shared" si="29"/>
        <v>0</v>
      </c>
      <c r="U62" s="240">
        <f t="shared" si="29"/>
        <v>0</v>
      </c>
      <c r="V62" s="240">
        <f t="shared" si="29"/>
        <v>0</v>
      </c>
      <c r="W62" s="240">
        <f t="shared" si="29"/>
        <v>0</v>
      </c>
      <c r="X62" s="240">
        <f t="shared" si="29"/>
        <v>0</v>
      </c>
      <c r="Y62" s="240">
        <f t="shared" si="29"/>
        <v>0</v>
      </c>
      <c r="Z62" s="240">
        <f t="shared" si="29"/>
        <v>0</v>
      </c>
      <c r="AA62" s="240">
        <f t="shared" si="29"/>
        <v>0</v>
      </c>
      <c r="AB62" s="240">
        <f t="shared" si="29"/>
        <v>0</v>
      </c>
      <c r="AC62" s="240">
        <f t="shared" si="29"/>
        <v>0</v>
      </c>
      <c r="AD62" s="240">
        <f t="shared" si="29"/>
        <v>0</v>
      </c>
      <c r="AE62" s="240">
        <f t="shared" si="29"/>
        <v>0</v>
      </c>
      <c r="AF62" s="240">
        <f t="shared" si="29"/>
        <v>0</v>
      </c>
      <c r="AG62" s="240">
        <f t="shared" si="29"/>
        <v>0</v>
      </c>
      <c r="AH62" s="240">
        <f t="shared" si="29"/>
        <v>0</v>
      </c>
    </row>
    <row r="63" spans="1:34" ht="21.75" customHeight="1" x14ac:dyDescent="0.2">
      <c r="A63" s="254" t="s">
        <v>951</v>
      </c>
      <c r="B63" s="255" t="s">
        <v>952</v>
      </c>
      <c r="C63" s="230" t="s">
        <v>953</v>
      </c>
      <c r="D63" s="265"/>
      <c r="E63" s="263">
        <v>0</v>
      </c>
      <c r="F63" s="262">
        <v>0</v>
      </c>
      <c r="G63" s="264">
        <v>1</v>
      </c>
      <c r="H63" s="262">
        <v>0</v>
      </c>
      <c r="I63" s="263">
        <v>0</v>
      </c>
      <c r="J63" s="239">
        <f t="shared" si="4"/>
        <v>0</v>
      </c>
      <c r="K63" s="239">
        <f t="shared" si="5"/>
        <v>0</v>
      </c>
      <c r="L63" s="239">
        <f t="shared" si="6"/>
        <v>0</v>
      </c>
      <c r="M63" s="239">
        <f t="shared" si="7"/>
        <v>0</v>
      </c>
      <c r="N63" s="239">
        <f t="shared" si="8"/>
        <v>0</v>
      </c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22"/>
      <c r="Z63" s="222"/>
      <c r="AA63" s="222"/>
      <c r="AB63" s="222"/>
      <c r="AC63" s="222"/>
      <c r="AD63" s="222"/>
      <c r="AE63" s="222"/>
      <c r="AF63" s="222"/>
      <c r="AG63" s="222"/>
      <c r="AH63" s="222"/>
    </row>
    <row r="64" spans="1:34" ht="45.75" customHeight="1" x14ac:dyDescent="0.2">
      <c r="A64" s="254" t="s">
        <v>954</v>
      </c>
      <c r="B64" s="256" t="s">
        <v>955</v>
      </c>
      <c r="C64" s="248" t="s">
        <v>956</v>
      </c>
      <c r="D64" s="265"/>
      <c r="E64" s="263">
        <v>0</v>
      </c>
      <c r="F64" s="262">
        <v>0</v>
      </c>
      <c r="G64" s="264">
        <v>3.7</v>
      </c>
      <c r="H64" s="262">
        <v>0</v>
      </c>
      <c r="I64" s="263">
        <v>0</v>
      </c>
      <c r="J64" s="239">
        <f t="shared" si="4"/>
        <v>0</v>
      </c>
      <c r="K64" s="239">
        <f t="shared" si="5"/>
        <v>0</v>
      </c>
      <c r="L64" s="239">
        <f t="shared" si="6"/>
        <v>0</v>
      </c>
      <c r="M64" s="239">
        <f t="shared" si="7"/>
        <v>0</v>
      </c>
      <c r="N64" s="239">
        <f t="shared" si="8"/>
        <v>0</v>
      </c>
      <c r="O64" s="394"/>
      <c r="P64" s="394"/>
      <c r="Q64" s="394"/>
      <c r="R64" s="394"/>
      <c r="S64" s="394"/>
      <c r="T64" s="394"/>
      <c r="U64" s="394"/>
      <c r="V64" s="394"/>
      <c r="W64" s="394"/>
      <c r="X64" s="394"/>
      <c r="Y64" s="394"/>
      <c r="Z64" s="394"/>
      <c r="AA64" s="394"/>
      <c r="AB64" s="394"/>
      <c r="AC64" s="394"/>
      <c r="AD64" s="394"/>
      <c r="AE64" s="394"/>
      <c r="AF64" s="394"/>
      <c r="AG64" s="394"/>
      <c r="AH64" s="394"/>
    </row>
    <row r="65" spans="1:34" s="232" customFormat="1" ht="27" customHeight="1" x14ac:dyDescent="0.2">
      <c r="A65" s="254" t="s">
        <v>957</v>
      </c>
      <c r="B65" s="256" t="s">
        <v>958</v>
      </c>
      <c r="C65" s="248" t="s">
        <v>959</v>
      </c>
      <c r="D65" s="231"/>
      <c r="E65" s="263">
        <v>0</v>
      </c>
      <c r="F65" s="262">
        <v>0</v>
      </c>
      <c r="G65" s="264">
        <v>2.7</v>
      </c>
      <c r="H65" s="262">
        <v>0</v>
      </c>
      <c r="I65" s="263">
        <v>0</v>
      </c>
      <c r="J65" s="239">
        <f t="shared" si="4"/>
        <v>0</v>
      </c>
      <c r="K65" s="239">
        <f t="shared" si="5"/>
        <v>0</v>
      </c>
      <c r="L65" s="239">
        <f t="shared" si="6"/>
        <v>0</v>
      </c>
      <c r="M65" s="239">
        <f t="shared" si="7"/>
        <v>0</v>
      </c>
      <c r="N65" s="239">
        <f t="shared" si="8"/>
        <v>0</v>
      </c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2"/>
      <c r="AG65" s="222"/>
      <c r="AH65" s="222"/>
    </row>
    <row r="66" spans="1:34" s="232" customFormat="1" ht="25.5" customHeight="1" x14ac:dyDescent="0.2">
      <c r="A66" s="254" t="s">
        <v>960</v>
      </c>
      <c r="B66" s="257" t="s">
        <v>961</v>
      </c>
      <c r="C66" s="230" t="s">
        <v>962</v>
      </c>
      <c r="D66" s="231"/>
      <c r="E66" s="263">
        <v>0</v>
      </c>
      <c r="F66" s="262">
        <v>0</v>
      </c>
      <c r="G66" s="264">
        <v>1.7816666666666665</v>
      </c>
      <c r="H66" s="262">
        <v>0</v>
      </c>
      <c r="I66" s="263">
        <v>0</v>
      </c>
      <c r="J66" s="239">
        <f t="shared" si="4"/>
        <v>0</v>
      </c>
      <c r="K66" s="239">
        <f t="shared" si="5"/>
        <v>0</v>
      </c>
      <c r="L66" s="239">
        <f t="shared" si="6"/>
        <v>0</v>
      </c>
      <c r="M66" s="239">
        <f t="shared" si="7"/>
        <v>0</v>
      </c>
      <c r="N66" s="239">
        <f t="shared" si="8"/>
        <v>0</v>
      </c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22"/>
      <c r="Z66" s="222"/>
      <c r="AA66" s="222"/>
      <c r="AB66" s="222"/>
      <c r="AC66" s="222"/>
      <c r="AD66" s="222"/>
      <c r="AE66" s="222"/>
      <c r="AF66" s="222"/>
      <c r="AG66" s="222"/>
      <c r="AH66" s="222"/>
    </row>
    <row r="67" spans="1:34" x14ac:dyDescent="0.2">
      <c r="A67" s="254" t="s">
        <v>963</v>
      </c>
      <c r="B67" s="257" t="s">
        <v>964</v>
      </c>
      <c r="C67" s="230" t="s">
        <v>965</v>
      </c>
      <c r="D67" s="265"/>
      <c r="E67" s="263">
        <v>0</v>
      </c>
      <c r="F67" s="262">
        <v>0</v>
      </c>
      <c r="G67" s="264">
        <v>0.29599999999999999</v>
      </c>
      <c r="H67" s="262">
        <v>0</v>
      </c>
      <c r="I67" s="263">
        <v>0</v>
      </c>
      <c r="J67" s="239">
        <f t="shared" si="4"/>
        <v>0</v>
      </c>
      <c r="K67" s="239">
        <f t="shared" si="5"/>
        <v>0</v>
      </c>
      <c r="L67" s="239">
        <f t="shared" si="6"/>
        <v>0</v>
      </c>
      <c r="M67" s="239">
        <f t="shared" si="7"/>
        <v>0</v>
      </c>
      <c r="N67" s="239">
        <f t="shared" si="8"/>
        <v>0</v>
      </c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22"/>
      <c r="Z67" s="222"/>
      <c r="AA67" s="222"/>
      <c r="AB67" s="222"/>
      <c r="AC67" s="222"/>
      <c r="AD67" s="222"/>
      <c r="AE67" s="222"/>
      <c r="AF67" s="222"/>
      <c r="AG67" s="222"/>
      <c r="AH67" s="222"/>
    </row>
    <row r="68" spans="1:34" x14ac:dyDescent="0.2">
      <c r="A68" s="254" t="s">
        <v>966</v>
      </c>
      <c r="B68" s="255" t="s">
        <v>967</v>
      </c>
      <c r="C68" s="230" t="s">
        <v>968</v>
      </c>
      <c r="D68" s="265"/>
      <c r="E68" s="263">
        <v>0</v>
      </c>
      <c r="F68" s="262">
        <v>0</v>
      </c>
      <c r="G68" s="264">
        <v>0.3</v>
      </c>
      <c r="H68" s="262">
        <v>0</v>
      </c>
      <c r="I68" s="263">
        <v>0</v>
      </c>
      <c r="J68" s="239">
        <f t="shared" si="4"/>
        <v>0</v>
      </c>
      <c r="K68" s="239">
        <f t="shared" si="5"/>
        <v>0</v>
      </c>
      <c r="L68" s="239">
        <f t="shared" si="6"/>
        <v>0</v>
      </c>
      <c r="M68" s="239">
        <f t="shared" si="7"/>
        <v>0</v>
      </c>
      <c r="N68" s="239">
        <f t="shared" si="8"/>
        <v>0</v>
      </c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22"/>
      <c r="Z68" s="222"/>
      <c r="AA68" s="222"/>
      <c r="AB68" s="222"/>
      <c r="AC68" s="222"/>
      <c r="AD68" s="222"/>
      <c r="AE68" s="222"/>
      <c r="AF68" s="222"/>
      <c r="AG68" s="222"/>
      <c r="AH68" s="222"/>
    </row>
    <row r="69" spans="1:34" x14ac:dyDescent="0.2">
      <c r="A69" s="254" t="s">
        <v>969</v>
      </c>
      <c r="B69" s="255" t="s">
        <v>970</v>
      </c>
      <c r="C69" s="230" t="s">
        <v>971</v>
      </c>
      <c r="D69" s="265"/>
      <c r="E69" s="263">
        <v>0</v>
      </c>
      <c r="F69" s="262">
        <v>0</v>
      </c>
      <c r="G69" s="264">
        <v>0.53</v>
      </c>
      <c r="H69" s="262">
        <v>0</v>
      </c>
      <c r="I69" s="263">
        <v>0</v>
      </c>
      <c r="J69" s="239">
        <f t="shared" si="4"/>
        <v>0</v>
      </c>
      <c r="K69" s="239">
        <f t="shared" si="5"/>
        <v>0</v>
      </c>
      <c r="L69" s="239">
        <f t="shared" si="6"/>
        <v>0</v>
      </c>
      <c r="M69" s="239">
        <f t="shared" si="7"/>
        <v>0</v>
      </c>
      <c r="N69" s="239">
        <f t="shared" si="8"/>
        <v>0</v>
      </c>
      <c r="O69" s="394"/>
      <c r="P69" s="394"/>
      <c r="Q69" s="394"/>
      <c r="R69" s="394"/>
      <c r="S69" s="394"/>
      <c r="T69" s="394"/>
      <c r="U69" s="394"/>
      <c r="V69" s="394"/>
      <c r="W69" s="394"/>
      <c r="X69" s="394"/>
      <c r="Y69" s="394"/>
      <c r="Z69" s="394"/>
      <c r="AA69" s="394"/>
      <c r="AB69" s="394"/>
      <c r="AC69" s="394"/>
      <c r="AD69" s="394"/>
      <c r="AE69" s="394"/>
      <c r="AF69" s="394"/>
      <c r="AG69" s="394"/>
      <c r="AH69" s="394"/>
    </row>
    <row r="70" spans="1:34" s="232" customFormat="1" x14ac:dyDescent="0.2">
      <c r="A70" s="254" t="s">
        <v>972</v>
      </c>
      <c r="B70" s="255" t="s">
        <v>973</v>
      </c>
      <c r="C70" s="230" t="s">
        <v>974</v>
      </c>
      <c r="D70" s="231"/>
      <c r="E70" s="263">
        <v>0</v>
      </c>
      <c r="F70" s="262">
        <v>0</v>
      </c>
      <c r="G70" s="264">
        <v>2.6</v>
      </c>
      <c r="H70" s="262">
        <v>0</v>
      </c>
      <c r="I70" s="263">
        <v>0</v>
      </c>
      <c r="J70" s="239">
        <f t="shared" si="4"/>
        <v>0</v>
      </c>
      <c r="K70" s="239">
        <f t="shared" si="5"/>
        <v>0</v>
      </c>
      <c r="L70" s="239">
        <f t="shared" si="6"/>
        <v>2.73</v>
      </c>
      <c r="M70" s="239">
        <f t="shared" si="7"/>
        <v>0</v>
      </c>
      <c r="N70" s="239">
        <f t="shared" si="8"/>
        <v>0</v>
      </c>
      <c r="O70" s="222"/>
      <c r="P70" s="222"/>
      <c r="Q70" s="222">
        <v>2.73</v>
      </c>
      <c r="R70" s="222"/>
      <c r="S70" s="222"/>
      <c r="T70" s="222"/>
      <c r="U70" s="222"/>
      <c r="V70" s="222"/>
      <c r="W70" s="222"/>
      <c r="X70" s="222"/>
      <c r="Y70" s="222"/>
      <c r="Z70" s="222"/>
      <c r="AA70" s="222"/>
      <c r="AB70" s="222"/>
      <c r="AC70" s="222"/>
      <c r="AD70" s="222"/>
      <c r="AE70" s="222"/>
      <c r="AF70" s="222"/>
      <c r="AG70" s="222"/>
      <c r="AH70" s="222"/>
    </row>
    <row r="71" spans="1:34" x14ac:dyDescent="0.2">
      <c r="A71" s="254" t="s">
        <v>133</v>
      </c>
      <c r="B71" s="245" t="s">
        <v>883</v>
      </c>
      <c r="C71" s="244" t="s">
        <v>862</v>
      </c>
      <c r="D71" s="265"/>
      <c r="E71" s="239">
        <f>E72</f>
        <v>0</v>
      </c>
      <c r="F71" s="239">
        <f t="shared" ref="F71:AH71" si="30">F72</f>
        <v>0</v>
      </c>
      <c r="G71" s="239">
        <f t="shared" si="30"/>
        <v>0</v>
      </c>
      <c r="H71" s="239">
        <f t="shared" si="30"/>
        <v>0</v>
      </c>
      <c r="I71" s="239">
        <f t="shared" si="30"/>
        <v>240</v>
      </c>
      <c r="J71" s="239">
        <f t="shared" si="4"/>
        <v>0</v>
      </c>
      <c r="K71" s="239">
        <f t="shared" si="5"/>
        <v>0</v>
      </c>
      <c r="L71" s="239">
        <f t="shared" si="6"/>
        <v>1.94</v>
      </c>
      <c r="M71" s="239">
        <f t="shared" si="7"/>
        <v>0</v>
      </c>
      <c r="N71" s="239">
        <f t="shared" si="8"/>
        <v>201</v>
      </c>
      <c r="O71" s="239">
        <f>O72</f>
        <v>0</v>
      </c>
      <c r="P71" s="239">
        <f t="shared" si="30"/>
        <v>0</v>
      </c>
      <c r="Q71" s="239">
        <f t="shared" si="30"/>
        <v>1.94</v>
      </c>
      <c r="R71" s="239">
        <f t="shared" si="30"/>
        <v>0</v>
      </c>
      <c r="S71" s="239">
        <f t="shared" si="30"/>
        <v>201</v>
      </c>
      <c r="T71" s="239">
        <f t="shared" si="30"/>
        <v>0</v>
      </c>
      <c r="U71" s="239">
        <f t="shared" si="30"/>
        <v>0</v>
      </c>
      <c r="V71" s="239">
        <f>V72</f>
        <v>0</v>
      </c>
      <c r="W71" s="239">
        <f t="shared" si="30"/>
        <v>0</v>
      </c>
      <c r="X71" s="239">
        <f t="shared" si="30"/>
        <v>0</v>
      </c>
      <c r="Y71" s="239">
        <f t="shared" si="30"/>
        <v>0</v>
      </c>
      <c r="Z71" s="239">
        <f t="shared" si="30"/>
        <v>0</v>
      </c>
      <c r="AA71" s="239">
        <f t="shared" si="30"/>
        <v>0</v>
      </c>
      <c r="AB71" s="239">
        <f t="shared" si="30"/>
        <v>0</v>
      </c>
      <c r="AC71" s="239">
        <f t="shared" si="30"/>
        <v>0</v>
      </c>
      <c r="AD71" s="239">
        <f t="shared" si="30"/>
        <v>0</v>
      </c>
      <c r="AE71" s="239">
        <f t="shared" si="30"/>
        <v>0</v>
      </c>
      <c r="AF71" s="239">
        <f t="shared" si="30"/>
        <v>0</v>
      </c>
      <c r="AG71" s="239">
        <f t="shared" si="30"/>
        <v>0</v>
      </c>
      <c r="AH71" s="239">
        <f t="shared" si="30"/>
        <v>0</v>
      </c>
    </row>
    <row r="72" spans="1:34" s="232" customFormat="1" ht="35.25" customHeight="1" x14ac:dyDescent="0.2">
      <c r="A72" s="254" t="s">
        <v>135</v>
      </c>
      <c r="B72" s="245" t="s">
        <v>884</v>
      </c>
      <c r="C72" s="244" t="s">
        <v>862</v>
      </c>
      <c r="D72" s="231"/>
      <c r="E72" s="240">
        <f>E73+E75</f>
        <v>0</v>
      </c>
      <c r="F72" s="240">
        <f t="shared" ref="F72:AH72" si="31">F73+F75</f>
        <v>0</v>
      </c>
      <c r="G72" s="240">
        <f t="shared" si="31"/>
        <v>0</v>
      </c>
      <c r="H72" s="240">
        <f t="shared" si="31"/>
        <v>0</v>
      </c>
      <c r="I72" s="240">
        <f t="shared" si="31"/>
        <v>240</v>
      </c>
      <c r="J72" s="239">
        <f t="shared" si="4"/>
        <v>0</v>
      </c>
      <c r="K72" s="239">
        <f t="shared" si="5"/>
        <v>0</v>
      </c>
      <c r="L72" s="239">
        <f t="shared" si="6"/>
        <v>1.94</v>
      </c>
      <c r="M72" s="239">
        <f t="shared" si="7"/>
        <v>0</v>
      </c>
      <c r="N72" s="239">
        <f t="shared" si="8"/>
        <v>201</v>
      </c>
      <c r="O72" s="240">
        <f t="shared" si="31"/>
        <v>0</v>
      </c>
      <c r="P72" s="240">
        <f t="shared" si="31"/>
        <v>0</v>
      </c>
      <c r="Q72" s="240">
        <f t="shared" si="31"/>
        <v>1.94</v>
      </c>
      <c r="R72" s="240">
        <f t="shared" si="31"/>
        <v>0</v>
      </c>
      <c r="S72" s="240">
        <f t="shared" si="31"/>
        <v>201</v>
      </c>
      <c r="T72" s="240">
        <f t="shared" si="31"/>
        <v>0</v>
      </c>
      <c r="U72" s="240">
        <f t="shared" si="31"/>
        <v>0</v>
      </c>
      <c r="V72" s="240">
        <f t="shared" si="31"/>
        <v>0</v>
      </c>
      <c r="W72" s="240">
        <f t="shared" si="31"/>
        <v>0</v>
      </c>
      <c r="X72" s="240">
        <f t="shared" si="31"/>
        <v>0</v>
      </c>
      <c r="Y72" s="240">
        <f t="shared" si="31"/>
        <v>0</v>
      </c>
      <c r="Z72" s="240">
        <f t="shared" si="31"/>
        <v>0</v>
      </c>
      <c r="AA72" s="240">
        <f t="shared" si="31"/>
        <v>0</v>
      </c>
      <c r="AB72" s="240">
        <f t="shared" si="31"/>
        <v>0</v>
      </c>
      <c r="AC72" s="240">
        <f t="shared" si="31"/>
        <v>0</v>
      </c>
      <c r="AD72" s="240">
        <f t="shared" si="31"/>
        <v>0</v>
      </c>
      <c r="AE72" s="240">
        <f t="shared" si="31"/>
        <v>0</v>
      </c>
      <c r="AF72" s="240">
        <f t="shared" si="31"/>
        <v>0</v>
      </c>
      <c r="AG72" s="240">
        <f t="shared" si="31"/>
        <v>0</v>
      </c>
      <c r="AH72" s="240">
        <f t="shared" si="31"/>
        <v>0</v>
      </c>
    </row>
    <row r="73" spans="1:34" x14ac:dyDescent="0.2">
      <c r="A73" s="230" t="s">
        <v>743</v>
      </c>
      <c r="B73" s="257" t="s">
        <v>975</v>
      </c>
      <c r="C73" s="230" t="s">
        <v>976</v>
      </c>
      <c r="D73" s="265"/>
      <c r="E73" s="239">
        <v>0</v>
      </c>
      <c r="F73" s="239">
        <v>0</v>
      </c>
      <c r="G73" s="239">
        <v>0</v>
      </c>
      <c r="H73" s="239">
        <v>0</v>
      </c>
      <c r="I73" s="239">
        <v>240</v>
      </c>
      <c r="J73" s="239">
        <f t="shared" si="4"/>
        <v>0</v>
      </c>
      <c r="K73" s="239">
        <f t="shared" si="5"/>
        <v>0</v>
      </c>
      <c r="L73" s="239">
        <f t="shared" si="6"/>
        <v>1.94</v>
      </c>
      <c r="M73" s="239">
        <f t="shared" si="7"/>
        <v>0</v>
      </c>
      <c r="N73" s="239">
        <f t="shared" si="8"/>
        <v>201</v>
      </c>
      <c r="O73" s="222"/>
      <c r="P73" s="222"/>
      <c r="Q73" s="222">
        <v>1.94</v>
      </c>
      <c r="R73" s="222"/>
      <c r="S73" s="222">
        <v>201</v>
      </c>
      <c r="T73" s="222"/>
      <c r="U73" s="222"/>
      <c r="V73" s="222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/>
      <c r="AH73" s="222"/>
    </row>
    <row r="74" spans="1:34" s="232" customFormat="1" ht="26.25" customHeight="1" x14ac:dyDescent="0.2">
      <c r="A74" s="254" t="s">
        <v>136</v>
      </c>
      <c r="B74" s="245" t="s">
        <v>977</v>
      </c>
      <c r="C74" s="244" t="s">
        <v>862</v>
      </c>
      <c r="D74" s="231"/>
      <c r="E74" s="240">
        <v>0</v>
      </c>
      <c r="F74" s="240">
        <v>0</v>
      </c>
      <c r="G74" s="240">
        <v>0</v>
      </c>
      <c r="H74" s="240">
        <v>0</v>
      </c>
      <c r="I74" s="240">
        <v>0</v>
      </c>
      <c r="J74" s="239">
        <f t="shared" si="4"/>
        <v>0</v>
      </c>
      <c r="K74" s="239">
        <f t="shared" si="5"/>
        <v>0</v>
      </c>
      <c r="L74" s="239">
        <f t="shared" si="6"/>
        <v>0</v>
      </c>
      <c r="M74" s="239">
        <f t="shared" si="7"/>
        <v>0</v>
      </c>
      <c r="N74" s="239">
        <f t="shared" si="8"/>
        <v>0</v>
      </c>
      <c r="O74" s="222">
        <v>0</v>
      </c>
      <c r="P74" s="222">
        <v>0</v>
      </c>
      <c r="Q74" s="222">
        <v>0</v>
      </c>
      <c r="R74" s="222">
        <v>0</v>
      </c>
      <c r="S74" s="222">
        <v>0</v>
      </c>
      <c r="T74" s="222">
        <v>0</v>
      </c>
      <c r="U74" s="222">
        <v>0</v>
      </c>
      <c r="V74" s="222">
        <v>0</v>
      </c>
      <c r="W74" s="222">
        <v>0</v>
      </c>
      <c r="X74" s="222">
        <v>0</v>
      </c>
      <c r="Y74" s="222">
        <v>0</v>
      </c>
      <c r="Z74" s="222">
        <v>0</v>
      </c>
      <c r="AA74" s="222">
        <v>0</v>
      </c>
      <c r="AB74" s="222">
        <v>0</v>
      </c>
      <c r="AC74" s="222">
        <v>0</v>
      </c>
      <c r="AD74" s="222">
        <v>0</v>
      </c>
      <c r="AE74" s="222">
        <v>0</v>
      </c>
      <c r="AF74" s="222">
        <v>0</v>
      </c>
      <c r="AG74" s="222">
        <v>0</v>
      </c>
      <c r="AH74" s="222">
        <v>0</v>
      </c>
    </row>
    <row r="75" spans="1:34" s="225" customFormat="1" x14ac:dyDescent="0.2">
      <c r="A75" s="254"/>
      <c r="B75" s="255"/>
      <c r="C75" s="230"/>
      <c r="D75" s="233"/>
      <c r="E75" s="239">
        <v>0</v>
      </c>
      <c r="F75" s="239">
        <f t="shared" ref="F75:H75" si="32">F76+F77</f>
        <v>0</v>
      </c>
      <c r="G75" s="239">
        <v>0</v>
      </c>
      <c r="H75" s="239">
        <f t="shared" si="32"/>
        <v>0</v>
      </c>
      <c r="I75" s="239">
        <v>0</v>
      </c>
      <c r="J75" s="239">
        <f t="shared" si="4"/>
        <v>0</v>
      </c>
      <c r="K75" s="239">
        <f t="shared" si="5"/>
        <v>0</v>
      </c>
      <c r="L75" s="239">
        <f t="shared" si="6"/>
        <v>0</v>
      </c>
      <c r="M75" s="239">
        <f t="shared" si="7"/>
        <v>0</v>
      </c>
      <c r="N75" s="239">
        <f t="shared" si="8"/>
        <v>0</v>
      </c>
      <c r="O75" s="222">
        <f t="shared" ref="O75:AH75" si="33">O77+O76</f>
        <v>0</v>
      </c>
      <c r="P75" s="222">
        <f t="shared" si="33"/>
        <v>0</v>
      </c>
      <c r="Q75" s="222">
        <f t="shared" si="33"/>
        <v>0</v>
      </c>
      <c r="R75" s="222">
        <f t="shared" si="33"/>
        <v>0</v>
      </c>
      <c r="S75" s="222">
        <f t="shared" si="33"/>
        <v>0</v>
      </c>
      <c r="T75" s="222">
        <f t="shared" si="33"/>
        <v>0</v>
      </c>
      <c r="U75" s="222">
        <f t="shared" si="33"/>
        <v>0</v>
      </c>
      <c r="V75" s="222">
        <f t="shared" si="33"/>
        <v>0</v>
      </c>
      <c r="W75" s="222">
        <f t="shared" si="33"/>
        <v>0</v>
      </c>
      <c r="X75" s="222">
        <f t="shared" si="33"/>
        <v>0</v>
      </c>
      <c r="Y75" s="222">
        <f t="shared" si="33"/>
        <v>0</v>
      </c>
      <c r="Z75" s="222">
        <f t="shared" si="33"/>
        <v>0</v>
      </c>
      <c r="AA75" s="222">
        <f t="shared" si="33"/>
        <v>0</v>
      </c>
      <c r="AB75" s="222">
        <f t="shared" si="33"/>
        <v>0</v>
      </c>
      <c r="AC75" s="222">
        <f t="shared" si="33"/>
        <v>0</v>
      </c>
      <c r="AD75" s="222">
        <f t="shared" si="33"/>
        <v>0</v>
      </c>
      <c r="AE75" s="222">
        <f t="shared" si="33"/>
        <v>0</v>
      </c>
      <c r="AF75" s="222">
        <f t="shared" si="33"/>
        <v>0</v>
      </c>
      <c r="AG75" s="222">
        <f t="shared" si="33"/>
        <v>0</v>
      </c>
      <c r="AH75" s="222">
        <f t="shared" si="33"/>
        <v>0</v>
      </c>
    </row>
    <row r="76" spans="1:34" s="235" customFormat="1" ht="34.5" customHeight="1" x14ac:dyDescent="0.2">
      <c r="A76" s="254" t="s">
        <v>145</v>
      </c>
      <c r="B76" s="245" t="s">
        <v>978</v>
      </c>
      <c r="C76" s="244" t="s">
        <v>862</v>
      </c>
      <c r="D76" s="234"/>
      <c r="E76" s="240">
        <f>SUM(E77:E84)</f>
        <v>2.3600000000000003</v>
      </c>
      <c r="F76" s="240">
        <f t="shared" ref="F76:AH76" si="34">SUM(F77:F84)</f>
        <v>0</v>
      </c>
      <c r="G76" s="240">
        <f t="shared" si="34"/>
        <v>13.173999999999999</v>
      </c>
      <c r="H76" s="240">
        <f t="shared" si="34"/>
        <v>0</v>
      </c>
      <c r="I76" s="240">
        <f t="shared" si="34"/>
        <v>1</v>
      </c>
      <c r="J76" s="239">
        <f t="shared" si="4"/>
        <v>0</v>
      </c>
      <c r="K76" s="239">
        <f t="shared" si="5"/>
        <v>0</v>
      </c>
      <c r="L76" s="239">
        <f t="shared" si="6"/>
        <v>0</v>
      </c>
      <c r="M76" s="239">
        <f t="shared" si="7"/>
        <v>0</v>
      </c>
      <c r="N76" s="239">
        <f t="shared" si="8"/>
        <v>0</v>
      </c>
      <c r="O76" s="240">
        <f t="shared" si="34"/>
        <v>0</v>
      </c>
      <c r="P76" s="240">
        <f t="shared" si="34"/>
        <v>0</v>
      </c>
      <c r="Q76" s="240">
        <f t="shared" si="34"/>
        <v>0</v>
      </c>
      <c r="R76" s="240">
        <f t="shared" si="34"/>
        <v>0</v>
      </c>
      <c r="S76" s="240">
        <f t="shared" si="34"/>
        <v>0</v>
      </c>
      <c r="T76" s="240">
        <f>SUM(T77:T84)</f>
        <v>0</v>
      </c>
      <c r="U76" s="240">
        <f t="shared" si="34"/>
        <v>0</v>
      </c>
      <c r="V76" s="240">
        <f t="shared" si="34"/>
        <v>0</v>
      </c>
      <c r="W76" s="240">
        <f t="shared" si="34"/>
        <v>0</v>
      </c>
      <c r="X76" s="240">
        <f t="shared" si="34"/>
        <v>0</v>
      </c>
      <c r="Y76" s="240">
        <f t="shared" si="34"/>
        <v>0</v>
      </c>
      <c r="Z76" s="240">
        <f t="shared" si="34"/>
        <v>0</v>
      </c>
      <c r="AA76" s="240">
        <f t="shared" si="34"/>
        <v>0</v>
      </c>
      <c r="AB76" s="240">
        <f t="shared" si="34"/>
        <v>0</v>
      </c>
      <c r="AC76" s="240">
        <f t="shared" si="34"/>
        <v>0</v>
      </c>
      <c r="AD76" s="240">
        <f t="shared" si="34"/>
        <v>0</v>
      </c>
      <c r="AE76" s="240">
        <f t="shared" si="34"/>
        <v>0</v>
      </c>
      <c r="AF76" s="240">
        <f t="shared" si="34"/>
        <v>0</v>
      </c>
      <c r="AG76" s="240">
        <f t="shared" si="34"/>
        <v>0</v>
      </c>
      <c r="AH76" s="240">
        <f t="shared" si="34"/>
        <v>0</v>
      </c>
    </row>
    <row r="77" spans="1:34" x14ac:dyDescent="0.2">
      <c r="A77" s="254" t="s">
        <v>146</v>
      </c>
      <c r="B77" s="257" t="s">
        <v>979</v>
      </c>
      <c r="C77" s="230" t="s">
        <v>980</v>
      </c>
      <c r="D77" s="233"/>
      <c r="E77" s="263">
        <v>1.86</v>
      </c>
      <c r="F77" s="262">
        <v>0</v>
      </c>
      <c r="G77" s="263">
        <v>4.34</v>
      </c>
      <c r="H77" s="262">
        <v>0</v>
      </c>
      <c r="I77" s="222">
        <v>0</v>
      </c>
      <c r="J77" s="239">
        <f t="shared" si="4"/>
        <v>0</v>
      </c>
      <c r="K77" s="239">
        <f t="shared" si="5"/>
        <v>0</v>
      </c>
      <c r="L77" s="239">
        <f t="shared" si="6"/>
        <v>0</v>
      </c>
      <c r="M77" s="239">
        <f t="shared" si="7"/>
        <v>0</v>
      </c>
      <c r="N77" s="239">
        <f t="shared" si="8"/>
        <v>0</v>
      </c>
      <c r="O77" s="394"/>
      <c r="P77" s="394"/>
      <c r="Q77" s="394"/>
      <c r="R77" s="394"/>
      <c r="S77" s="394"/>
      <c r="T77" s="394"/>
      <c r="U77" s="394"/>
      <c r="V77" s="394"/>
      <c r="W77" s="394"/>
      <c r="X77" s="394"/>
      <c r="Y77" s="394"/>
      <c r="Z77" s="394"/>
      <c r="AA77" s="394"/>
      <c r="AB77" s="394"/>
      <c r="AC77" s="394"/>
      <c r="AD77" s="394"/>
      <c r="AE77" s="394"/>
      <c r="AF77" s="394"/>
      <c r="AG77" s="394"/>
      <c r="AH77" s="394"/>
    </row>
    <row r="78" spans="1:34" x14ac:dyDescent="0.2">
      <c r="A78" s="254" t="s">
        <v>981</v>
      </c>
      <c r="B78" s="258" t="s">
        <v>982</v>
      </c>
      <c r="C78" s="230" t="s">
        <v>983</v>
      </c>
      <c r="D78" s="236"/>
      <c r="E78" s="263">
        <v>0</v>
      </c>
      <c r="F78" s="262">
        <v>0</v>
      </c>
      <c r="G78" s="263">
        <v>1.04</v>
      </c>
      <c r="H78" s="262">
        <v>0</v>
      </c>
      <c r="I78" s="242">
        <f t="shared" ref="I78:I79" si="35">I79</f>
        <v>0</v>
      </c>
      <c r="J78" s="239">
        <f t="shared" si="4"/>
        <v>0</v>
      </c>
      <c r="K78" s="239">
        <f t="shared" si="5"/>
        <v>0</v>
      </c>
      <c r="L78" s="239">
        <f t="shared" si="6"/>
        <v>0</v>
      </c>
      <c r="M78" s="239">
        <f t="shared" si="7"/>
        <v>0</v>
      </c>
      <c r="N78" s="239">
        <f t="shared" si="8"/>
        <v>0</v>
      </c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22"/>
      <c r="Z78" s="222"/>
      <c r="AA78" s="222"/>
      <c r="AB78" s="222"/>
      <c r="AC78" s="222"/>
      <c r="AD78" s="222"/>
      <c r="AE78" s="222"/>
      <c r="AF78" s="222"/>
      <c r="AG78" s="222"/>
      <c r="AH78" s="222"/>
    </row>
    <row r="79" spans="1:34" ht="12" customHeight="1" x14ac:dyDescent="0.2">
      <c r="A79" s="254" t="s">
        <v>984</v>
      </c>
      <c r="B79" s="247" t="s">
        <v>985</v>
      </c>
      <c r="C79" s="248" t="s">
        <v>986</v>
      </c>
      <c r="D79" s="233"/>
      <c r="E79" s="263">
        <v>0</v>
      </c>
      <c r="F79" s="262">
        <v>0</v>
      </c>
      <c r="G79" s="263">
        <v>6.2</v>
      </c>
      <c r="H79" s="262">
        <v>0</v>
      </c>
      <c r="I79" s="243">
        <f t="shared" si="35"/>
        <v>0</v>
      </c>
      <c r="J79" s="239">
        <f t="shared" si="4"/>
        <v>0</v>
      </c>
      <c r="K79" s="239">
        <f t="shared" si="5"/>
        <v>0</v>
      </c>
      <c r="L79" s="239">
        <f t="shared" si="6"/>
        <v>0</v>
      </c>
      <c r="M79" s="239">
        <f t="shared" si="7"/>
        <v>0</v>
      </c>
      <c r="N79" s="239">
        <f t="shared" si="8"/>
        <v>0</v>
      </c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22"/>
      <c r="Z79" s="222"/>
      <c r="AA79" s="222"/>
      <c r="AB79" s="222"/>
      <c r="AC79" s="222"/>
      <c r="AD79" s="222"/>
      <c r="AE79" s="222"/>
      <c r="AF79" s="222"/>
      <c r="AG79" s="222"/>
      <c r="AH79" s="222"/>
    </row>
    <row r="80" spans="1:34" ht="30" x14ac:dyDescent="0.2">
      <c r="A80" s="254" t="s">
        <v>987</v>
      </c>
      <c r="B80" s="247" t="s">
        <v>988</v>
      </c>
      <c r="C80" s="248" t="s">
        <v>989</v>
      </c>
      <c r="D80" s="233"/>
      <c r="E80" s="263">
        <v>0.25</v>
      </c>
      <c r="F80" s="262">
        <v>0</v>
      </c>
      <c r="G80" s="263">
        <v>0</v>
      </c>
      <c r="H80" s="262">
        <v>0</v>
      </c>
      <c r="I80" s="222">
        <v>0</v>
      </c>
      <c r="J80" s="239">
        <f t="shared" si="4"/>
        <v>0</v>
      </c>
      <c r="K80" s="239">
        <f t="shared" si="5"/>
        <v>0</v>
      </c>
      <c r="L80" s="239">
        <f t="shared" si="6"/>
        <v>0</v>
      </c>
      <c r="M80" s="239">
        <f t="shared" si="7"/>
        <v>0</v>
      </c>
      <c r="N80" s="239">
        <f t="shared" si="8"/>
        <v>0</v>
      </c>
      <c r="O80" s="394"/>
      <c r="P80" s="394"/>
      <c r="Q80" s="394"/>
      <c r="R80" s="394"/>
      <c r="S80" s="394"/>
      <c r="T80" s="394"/>
      <c r="U80" s="394"/>
      <c r="V80" s="394"/>
      <c r="W80" s="394"/>
      <c r="X80" s="394"/>
      <c r="Y80" s="394"/>
      <c r="Z80" s="394"/>
      <c r="AA80" s="394"/>
      <c r="AB80" s="394"/>
      <c r="AC80" s="394"/>
      <c r="AD80" s="394"/>
      <c r="AE80" s="394"/>
      <c r="AF80" s="394"/>
      <c r="AG80" s="394"/>
      <c r="AH80" s="394"/>
    </row>
    <row r="81" spans="1:34" ht="25.5" x14ac:dyDescent="0.2">
      <c r="A81" s="254" t="s">
        <v>990</v>
      </c>
      <c r="B81" s="257" t="s">
        <v>991</v>
      </c>
      <c r="C81" s="230" t="s">
        <v>992</v>
      </c>
      <c r="D81" s="233"/>
      <c r="E81" s="263">
        <v>0.25</v>
      </c>
      <c r="F81" s="262">
        <v>0</v>
      </c>
      <c r="G81" s="263">
        <v>0</v>
      </c>
      <c r="H81" s="262">
        <v>0</v>
      </c>
      <c r="I81" s="222">
        <v>1</v>
      </c>
      <c r="J81" s="239">
        <f t="shared" si="4"/>
        <v>0</v>
      </c>
      <c r="K81" s="239">
        <f t="shared" si="5"/>
        <v>0</v>
      </c>
      <c r="L81" s="239">
        <f t="shared" si="6"/>
        <v>0</v>
      </c>
      <c r="M81" s="239">
        <f t="shared" si="7"/>
        <v>0</v>
      </c>
      <c r="N81" s="239">
        <f t="shared" si="8"/>
        <v>0</v>
      </c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22"/>
      <c r="Z81" s="222"/>
      <c r="AA81" s="222"/>
      <c r="AB81" s="222"/>
      <c r="AC81" s="222"/>
      <c r="AD81" s="222"/>
      <c r="AE81" s="222"/>
      <c r="AF81" s="222"/>
      <c r="AG81" s="222"/>
      <c r="AH81" s="222"/>
    </row>
    <row r="82" spans="1:34" x14ac:dyDescent="0.2">
      <c r="A82" s="254" t="s">
        <v>993</v>
      </c>
      <c r="B82" s="257" t="s">
        <v>994</v>
      </c>
      <c r="C82" s="230" t="s">
        <v>995</v>
      </c>
      <c r="D82" s="233"/>
      <c r="E82" s="263">
        <v>0</v>
      </c>
      <c r="F82" s="262">
        <v>0</v>
      </c>
      <c r="G82" s="263">
        <v>0.93</v>
      </c>
      <c r="H82" s="262">
        <v>0</v>
      </c>
      <c r="I82" s="222">
        <v>0</v>
      </c>
      <c r="J82" s="239">
        <f t="shared" si="4"/>
        <v>0</v>
      </c>
      <c r="K82" s="239">
        <f t="shared" si="5"/>
        <v>0</v>
      </c>
      <c r="L82" s="239">
        <f t="shared" si="6"/>
        <v>0</v>
      </c>
      <c r="M82" s="239">
        <f t="shared" si="7"/>
        <v>0</v>
      </c>
      <c r="N82" s="239">
        <f t="shared" si="8"/>
        <v>0</v>
      </c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22"/>
      <c r="Z82" s="222"/>
      <c r="AA82" s="222"/>
      <c r="AB82" s="222"/>
      <c r="AC82" s="222"/>
      <c r="AD82" s="222"/>
      <c r="AE82" s="222"/>
      <c r="AF82" s="222"/>
      <c r="AG82" s="222"/>
      <c r="AH82" s="222"/>
    </row>
    <row r="83" spans="1:34" x14ac:dyDescent="0.2">
      <c r="A83" s="254" t="s">
        <v>996</v>
      </c>
      <c r="B83" s="257" t="s">
        <v>997</v>
      </c>
      <c r="C83" s="230" t="s">
        <v>998</v>
      </c>
      <c r="D83" s="233"/>
      <c r="E83" s="263">
        <v>0</v>
      </c>
      <c r="F83" s="262">
        <v>0</v>
      </c>
      <c r="G83" s="263">
        <v>0.18</v>
      </c>
      <c r="H83" s="262">
        <v>0</v>
      </c>
      <c r="I83" s="243">
        <v>0</v>
      </c>
      <c r="J83" s="239">
        <f t="shared" si="4"/>
        <v>0</v>
      </c>
      <c r="K83" s="239">
        <f t="shared" si="5"/>
        <v>0</v>
      </c>
      <c r="L83" s="239">
        <f t="shared" si="6"/>
        <v>0</v>
      </c>
      <c r="M83" s="239">
        <f t="shared" si="7"/>
        <v>0</v>
      </c>
      <c r="N83" s="239">
        <f t="shared" si="8"/>
        <v>0</v>
      </c>
      <c r="O83" s="394"/>
      <c r="P83" s="394"/>
      <c r="Q83" s="394"/>
      <c r="R83" s="394"/>
      <c r="S83" s="394"/>
      <c r="T83" s="394"/>
      <c r="U83" s="394"/>
      <c r="V83" s="394"/>
      <c r="W83" s="394"/>
      <c r="X83" s="394"/>
      <c r="Y83" s="394"/>
      <c r="Z83" s="394"/>
      <c r="AA83" s="394"/>
      <c r="AB83" s="394"/>
      <c r="AC83" s="394"/>
      <c r="AD83" s="394"/>
      <c r="AE83" s="394"/>
      <c r="AF83" s="394"/>
      <c r="AG83" s="394"/>
      <c r="AH83" s="394"/>
    </row>
    <row r="84" spans="1:34" x14ac:dyDescent="0.2">
      <c r="A84" s="254" t="s">
        <v>999</v>
      </c>
      <c r="B84" s="257" t="s">
        <v>1000</v>
      </c>
      <c r="C84" s="230" t="s">
        <v>1001</v>
      </c>
      <c r="D84" s="233"/>
      <c r="E84" s="263">
        <v>0</v>
      </c>
      <c r="F84" s="262">
        <v>0</v>
      </c>
      <c r="G84" s="263">
        <v>0.48399999999999999</v>
      </c>
      <c r="H84" s="262">
        <v>0</v>
      </c>
      <c r="I84" s="243">
        <v>0</v>
      </c>
      <c r="J84" s="239">
        <f t="shared" si="4"/>
        <v>0</v>
      </c>
      <c r="K84" s="239">
        <f t="shared" si="5"/>
        <v>0</v>
      </c>
      <c r="L84" s="239">
        <f t="shared" si="6"/>
        <v>0</v>
      </c>
      <c r="M84" s="239">
        <f t="shared" si="7"/>
        <v>0</v>
      </c>
      <c r="N84" s="239">
        <f t="shared" si="8"/>
        <v>0</v>
      </c>
      <c r="O84" s="394"/>
      <c r="P84" s="394"/>
      <c r="Q84" s="394"/>
      <c r="R84" s="394"/>
      <c r="S84" s="394"/>
      <c r="T84" s="394"/>
      <c r="U84" s="394"/>
      <c r="V84" s="394"/>
      <c r="W84" s="394"/>
      <c r="X84" s="394"/>
      <c r="Y84" s="394"/>
      <c r="Z84" s="394"/>
      <c r="AA84" s="394"/>
      <c r="AB84" s="394"/>
      <c r="AC84" s="394"/>
      <c r="AD84" s="394"/>
      <c r="AE84" s="394"/>
      <c r="AF84" s="394"/>
      <c r="AG84" s="394"/>
      <c r="AH84" s="394"/>
    </row>
    <row r="85" spans="1:34" x14ac:dyDescent="0.2">
      <c r="A85" s="254" t="s">
        <v>202</v>
      </c>
      <c r="B85" s="245" t="s">
        <v>1002</v>
      </c>
      <c r="C85" s="244" t="s">
        <v>862</v>
      </c>
      <c r="D85" s="261"/>
      <c r="E85" s="395">
        <f>SUM(E86:E90)</f>
        <v>0</v>
      </c>
      <c r="F85" s="395">
        <f t="shared" ref="F85:AH85" si="36">SUM(F86:F90)</f>
        <v>0</v>
      </c>
      <c r="G85" s="395">
        <f t="shared" si="36"/>
        <v>0</v>
      </c>
      <c r="H85" s="395">
        <f t="shared" si="36"/>
        <v>0</v>
      </c>
      <c r="I85" s="395">
        <f t="shared" si="36"/>
        <v>6</v>
      </c>
      <c r="J85" s="239">
        <f t="shared" si="4"/>
        <v>0</v>
      </c>
      <c r="K85" s="239">
        <f t="shared" si="5"/>
        <v>0</v>
      </c>
      <c r="L85" s="239">
        <f t="shared" si="6"/>
        <v>0</v>
      </c>
      <c r="M85" s="239">
        <f t="shared" si="7"/>
        <v>0</v>
      </c>
      <c r="N85" s="239">
        <f t="shared" si="8"/>
        <v>0</v>
      </c>
      <c r="O85" s="395">
        <f t="shared" si="36"/>
        <v>0</v>
      </c>
      <c r="P85" s="395">
        <f t="shared" si="36"/>
        <v>0</v>
      </c>
      <c r="Q85" s="395">
        <f t="shared" si="36"/>
        <v>0</v>
      </c>
      <c r="R85" s="395">
        <f t="shared" si="36"/>
        <v>0</v>
      </c>
      <c r="S85" s="395">
        <f t="shared" si="36"/>
        <v>0</v>
      </c>
      <c r="T85" s="395">
        <f>SUM(T86:T90)</f>
        <v>0</v>
      </c>
      <c r="U85" s="395">
        <f t="shared" si="36"/>
        <v>0</v>
      </c>
      <c r="V85" s="395">
        <f t="shared" si="36"/>
        <v>0</v>
      </c>
      <c r="W85" s="395">
        <f t="shared" si="36"/>
        <v>0</v>
      </c>
      <c r="X85" s="395">
        <f t="shared" si="36"/>
        <v>0</v>
      </c>
      <c r="Y85" s="395">
        <f t="shared" si="36"/>
        <v>0</v>
      </c>
      <c r="Z85" s="395">
        <f t="shared" si="36"/>
        <v>0</v>
      </c>
      <c r="AA85" s="395">
        <f t="shared" si="36"/>
        <v>0</v>
      </c>
      <c r="AB85" s="395">
        <f t="shared" si="36"/>
        <v>0</v>
      </c>
      <c r="AC85" s="395">
        <f t="shared" si="36"/>
        <v>0</v>
      </c>
      <c r="AD85" s="395">
        <f t="shared" si="36"/>
        <v>0</v>
      </c>
      <c r="AE85" s="395">
        <f t="shared" si="36"/>
        <v>0</v>
      </c>
      <c r="AF85" s="395">
        <f t="shared" si="36"/>
        <v>0</v>
      </c>
      <c r="AG85" s="395">
        <f t="shared" si="36"/>
        <v>0</v>
      </c>
      <c r="AH85" s="395">
        <f t="shared" si="36"/>
        <v>0</v>
      </c>
    </row>
    <row r="86" spans="1:34" x14ac:dyDescent="0.2">
      <c r="A86" s="254" t="s">
        <v>1003</v>
      </c>
      <c r="B86" s="257" t="s">
        <v>1004</v>
      </c>
      <c r="C86" s="233" t="s">
        <v>1005</v>
      </c>
      <c r="D86" s="233"/>
      <c r="E86" s="263">
        <v>0</v>
      </c>
      <c r="F86" s="262">
        <v>0</v>
      </c>
      <c r="G86" s="263">
        <v>0</v>
      </c>
      <c r="H86" s="262">
        <v>0</v>
      </c>
      <c r="I86" s="263">
        <v>1</v>
      </c>
      <c r="J86" s="239">
        <f t="shared" ref="J86:J90" si="37">O86+T86+Y86+AD86</f>
        <v>0</v>
      </c>
      <c r="K86" s="239">
        <f t="shared" ref="K86:K90" si="38">P86+U86+Z86+AE86</f>
        <v>0</v>
      </c>
      <c r="L86" s="239">
        <f t="shared" ref="L86:L90" si="39">Q86+V86+AA86+AF86</f>
        <v>0</v>
      </c>
      <c r="M86" s="239">
        <f t="shared" ref="M86:M90" si="40">R86+W86+AB86+AG86</f>
        <v>0</v>
      </c>
      <c r="N86" s="239">
        <f t="shared" ref="N86:N90" si="41">S86+X86+AC86+AH86</f>
        <v>0</v>
      </c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33"/>
      <c r="Z86" s="233"/>
      <c r="AA86" s="233"/>
      <c r="AB86" s="233"/>
      <c r="AC86" s="233"/>
      <c r="AD86" s="233"/>
      <c r="AE86" s="233"/>
      <c r="AF86" s="233"/>
      <c r="AG86" s="233"/>
      <c r="AH86" s="233"/>
    </row>
    <row r="87" spans="1:34" x14ac:dyDescent="0.2">
      <c r="A87" s="254" t="s">
        <v>1006</v>
      </c>
      <c r="B87" s="257" t="s">
        <v>1007</v>
      </c>
      <c r="C87" s="230" t="s">
        <v>1008</v>
      </c>
      <c r="D87" s="233"/>
      <c r="E87" s="263">
        <v>0</v>
      </c>
      <c r="F87" s="262">
        <v>0</v>
      </c>
      <c r="G87" s="263">
        <v>0</v>
      </c>
      <c r="H87" s="262">
        <v>0</v>
      </c>
      <c r="I87" s="263">
        <v>2</v>
      </c>
      <c r="J87" s="239">
        <f t="shared" si="37"/>
        <v>0</v>
      </c>
      <c r="K87" s="239">
        <f t="shared" si="38"/>
        <v>0</v>
      </c>
      <c r="L87" s="239">
        <f t="shared" si="39"/>
        <v>0</v>
      </c>
      <c r="M87" s="239">
        <f t="shared" si="40"/>
        <v>0</v>
      </c>
      <c r="N87" s="239">
        <f t="shared" si="41"/>
        <v>0</v>
      </c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33"/>
      <c r="Z87" s="233"/>
      <c r="AA87" s="233"/>
      <c r="AB87" s="233"/>
      <c r="AC87" s="233"/>
      <c r="AD87" s="233"/>
      <c r="AE87" s="233"/>
      <c r="AF87" s="233"/>
      <c r="AG87" s="233"/>
      <c r="AH87" s="233"/>
    </row>
    <row r="88" spans="1:34" x14ac:dyDescent="0.2">
      <c r="A88" s="254" t="s">
        <v>1009</v>
      </c>
      <c r="B88" s="257" t="s">
        <v>1010</v>
      </c>
      <c r="C88" s="233" t="s">
        <v>1011</v>
      </c>
      <c r="D88" s="233"/>
      <c r="E88" s="263">
        <v>0</v>
      </c>
      <c r="F88" s="262">
        <v>0</v>
      </c>
      <c r="G88" s="263">
        <v>0</v>
      </c>
      <c r="H88" s="262">
        <v>0</v>
      </c>
      <c r="I88" s="263">
        <v>1</v>
      </c>
      <c r="J88" s="239">
        <f t="shared" si="37"/>
        <v>0</v>
      </c>
      <c r="K88" s="239">
        <f t="shared" si="38"/>
        <v>0</v>
      </c>
      <c r="L88" s="239">
        <f t="shared" si="39"/>
        <v>0</v>
      </c>
      <c r="M88" s="239">
        <f t="shared" si="40"/>
        <v>0</v>
      </c>
      <c r="N88" s="239">
        <f t="shared" si="41"/>
        <v>0</v>
      </c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33"/>
      <c r="Z88" s="233"/>
      <c r="AA88" s="233"/>
      <c r="AB88" s="233"/>
      <c r="AC88" s="233"/>
      <c r="AD88" s="233"/>
      <c r="AE88" s="233"/>
      <c r="AF88" s="233"/>
      <c r="AG88" s="233"/>
      <c r="AH88" s="233"/>
    </row>
    <row r="89" spans="1:34" ht="15.75" x14ac:dyDescent="0.2">
      <c r="A89" s="254" t="s">
        <v>1012</v>
      </c>
      <c r="B89" s="259" t="s">
        <v>1013</v>
      </c>
      <c r="C89" s="260" t="s">
        <v>1014</v>
      </c>
      <c r="D89" s="233"/>
      <c r="E89" s="263">
        <v>0</v>
      </c>
      <c r="F89" s="262">
        <v>0</v>
      </c>
      <c r="G89" s="263">
        <v>0</v>
      </c>
      <c r="H89" s="262">
        <v>0</v>
      </c>
      <c r="I89" s="263">
        <v>1</v>
      </c>
      <c r="J89" s="239">
        <f t="shared" si="37"/>
        <v>0</v>
      </c>
      <c r="K89" s="239">
        <f t="shared" si="38"/>
        <v>0</v>
      </c>
      <c r="L89" s="239">
        <f t="shared" si="39"/>
        <v>0</v>
      </c>
      <c r="M89" s="239">
        <f t="shared" si="40"/>
        <v>0</v>
      </c>
      <c r="N89" s="239">
        <f t="shared" si="41"/>
        <v>0</v>
      </c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33"/>
      <c r="Z89" s="233"/>
      <c r="AA89" s="233"/>
      <c r="AB89" s="233"/>
      <c r="AC89" s="233"/>
      <c r="AD89" s="233"/>
      <c r="AE89" s="233"/>
      <c r="AF89" s="233"/>
      <c r="AG89" s="233"/>
      <c r="AH89" s="233"/>
    </row>
    <row r="90" spans="1:34" x14ac:dyDescent="0.2">
      <c r="A90" s="254" t="s">
        <v>1015</v>
      </c>
      <c r="B90" s="257" t="s">
        <v>1016</v>
      </c>
      <c r="C90" s="230" t="s">
        <v>1017</v>
      </c>
      <c r="D90" s="233"/>
      <c r="E90" s="263">
        <v>0</v>
      </c>
      <c r="F90" s="262">
        <v>0</v>
      </c>
      <c r="G90" s="263">
        <v>0</v>
      </c>
      <c r="H90" s="262">
        <v>0</v>
      </c>
      <c r="I90" s="263">
        <v>1</v>
      </c>
      <c r="J90" s="239">
        <f t="shared" si="37"/>
        <v>0</v>
      </c>
      <c r="K90" s="239">
        <f t="shared" si="38"/>
        <v>0</v>
      </c>
      <c r="L90" s="239">
        <f t="shared" si="39"/>
        <v>0</v>
      </c>
      <c r="M90" s="239">
        <f t="shared" si="40"/>
        <v>0</v>
      </c>
      <c r="N90" s="239">
        <f t="shared" si="41"/>
        <v>0</v>
      </c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33"/>
      <c r="Z90" s="233"/>
      <c r="AA90" s="233"/>
      <c r="AB90" s="233"/>
      <c r="AC90" s="233"/>
      <c r="AD90" s="233"/>
      <c r="AE90" s="233"/>
      <c r="AF90" s="233"/>
      <c r="AG90" s="233"/>
      <c r="AH90" s="233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1"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hyperlinks>
    <hyperlink ref="B60" r:id="rId2" display="Установка  КТПН 6/04кВ  в центрах питания с тр-рам ТМГ-250.Строительство ВЛ,КЛ-6,04кВ ул.Фабричная"/>
    <hyperlink ref="B61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830</v>
      </c>
    </row>
    <row r="4" spans="1:34" s="39" customFormat="1" ht="18.75" x14ac:dyDescent="0.3">
      <c r="A4" s="299" t="s">
        <v>176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02" t="s">
        <v>66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02" t="s">
        <v>834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01" t="s">
        <v>835</v>
      </c>
      <c r="B8" s="301"/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03" t="s">
        <v>21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04" t="s">
        <v>833</v>
      </c>
      <c r="B12" s="304"/>
      <c r="C12" s="304"/>
      <c r="D12" s="304"/>
      <c r="E12" s="304"/>
      <c r="F12" s="304"/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304"/>
      <c r="S12" s="304"/>
      <c r="T12" s="304"/>
      <c r="U12" s="304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01" t="s">
        <v>836</v>
      </c>
      <c r="B13" s="301"/>
      <c r="C13" s="301"/>
      <c r="D13" s="301"/>
      <c r="E13" s="301"/>
      <c r="F13" s="301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00"/>
      <c r="B14" s="300"/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8"/>
    </row>
    <row r="15" spans="1:34" ht="15.75" customHeight="1" x14ac:dyDescent="0.25">
      <c r="A15" s="269" t="s">
        <v>67</v>
      </c>
      <c r="B15" s="269" t="s">
        <v>20</v>
      </c>
      <c r="C15" s="269" t="s">
        <v>5</v>
      </c>
      <c r="D15" s="269" t="s">
        <v>850</v>
      </c>
      <c r="E15" s="269" t="s">
        <v>851</v>
      </c>
      <c r="F15" s="291" t="s">
        <v>852</v>
      </c>
      <c r="G15" s="293"/>
      <c r="H15" s="269" t="s">
        <v>853</v>
      </c>
      <c r="I15" s="269"/>
      <c r="J15" s="269" t="s">
        <v>854</v>
      </c>
      <c r="K15" s="269"/>
      <c r="L15" s="269"/>
      <c r="M15" s="269"/>
      <c r="N15" s="269" t="s">
        <v>855</v>
      </c>
      <c r="O15" s="269"/>
      <c r="P15" s="291" t="s">
        <v>780</v>
      </c>
      <c r="Q15" s="292"/>
      <c r="R15" s="292"/>
      <c r="S15" s="293"/>
      <c r="T15" s="269" t="s">
        <v>7</v>
      </c>
      <c r="U15" s="269"/>
      <c r="V15" s="154"/>
    </row>
    <row r="16" spans="1:34" ht="59.25" customHeight="1" x14ac:dyDescent="0.25">
      <c r="A16" s="269"/>
      <c r="B16" s="269"/>
      <c r="C16" s="269"/>
      <c r="D16" s="269"/>
      <c r="E16" s="269"/>
      <c r="F16" s="294"/>
      <c r="G16" s="296"/>
      <c r="H16" s="269"/>
      <c r="I16" s="269"/>
      <c r="J16" s="269"/>
      <c r="K16" s="269"/>
      <c r="L16" s="269"/>
      <c r="M16" s="269"/>
      <c r="N16" s="269"/>
      <c r="O16" s="269"/>
      <c r="P16" s="294"/>
      <c r="Q16" s="295"/>
      <c r="R16" s="295"/>
      <c r="S16" s="296"/>
      <c r="T16" s="269"/>
      <c r="U16" s="269"/>
    </row>
    <row r="17" spans="1:21" ht="49.5" customHeight="1" x14ac:dyDescent="0.25">
      <c r="A17" s="269"/>
      <c r="B17" s="269"/>
      <c r="C17" s="269"/>
      <c r="D17" s="269"/>
      <c r="E17" s="269"/>
      <c r="F17" s="294"/>
      <c r="G17" s="296"/>
      <c r="H17" s="269"/>
      <c r="I17" s="269"/>
      <c r="J17" s="269" t="s">
        <v>9</v>
      </c>
      <c r="K17" s="269"/>
      <c r="L17" s="269" t="s">
        <v>10</v>
      </c>
      <c r="M17" s="269"/>
      <c r="N17" s="269"/>
      <c r="O17" s="269"/>
      <c r="P17" s="297" t="s">
        <v>856</v>
      </c>
      <c r="Q17" s="298"/>
      <c r="R17" s="297" t="s">
        <v>8</v>
      </c>
      <c r="S17" s="298"/>
      <c r="T17" s="269"/>
      <c r="U17" s="269"/>
    </row>
    <row r="18" spans="1:21" ht="129" customHeight="1" x14ac:dyDescent="0.25">
      <c r="A18" s="269"/>
      <c r="B18" s="269"/>
      <c r="C18" s="269"/>
      <c r="D18" s="269"/>
      <c r="E18" s="269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776</v>
      </c>
      <c r="L18" s="155" t="s">
        <v>4</v>
      </c>
      <c r="M18" s="155" t="s">
        <v>775</v>
      </c>
      <c r="N18" s="155" t="s">
        <v>4</v>
      </c>
      <c r="O18" s="155" t="s">
        <v>15</v>
      </c>
      <c r="P18" s="155" t="s">
        <v>4</v>
      </c>
      <c r="Q18" s="155" t="s">
        <v>776</v>
      </c>
      <c r="R18" s="155" t="s">
        <v>4</v>
      </c>
      <c r="S18" s="155" t="s">
        <v>777</v>
      </c>
      <c r="T18" s="269"/>
      <c r="U18" s="269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69">
        <f>S19+1</f>
        <v>20</v>
      </c>
      <c r="U19" s="269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97"/>
      <c r="U20" s="298"/>
    </row>
    <row r="21" spans="1:21" x14ac:dyDescent="0.25">
      <c r="A21" s="269" t="s">
        <v>97</v>
      </c>
      <c r="B21" s="269"/>
      <c r="C21" s="269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69"/>
      <c r="U21" s="269"/>
    </row>
    <row r="23" spans="1:21" s="5" customFormat="1" ht="49.5" customHeight="1" x14ac:dyDescent="0.25">
      <c r="A23" s="290" t="s">
        <v>824</v>
      </c>
      <c r="B23" s="290"/>
      <c r="C23" s="290"/>
      <c r="D23" s="290"/>
      <c r="E23" s="290"/>
      <c r="F23" s="290"/>
      <c r="G23" s="290"/>
      <c r="H23" s="290"/>
      <c r="I23" s="290"/>
      <c r="J23" s="290"/>
      <c r="K23" s="290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830</v>
      </c>
      <c r="Y3" s="2"/>
    </row>
    <row r="4" spans="1:52" s="8" customFormat="1" ht="18.75" x14ac:dyDescent="0.3">
      <c r="A4" s="278" t="s">
        <v>778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167"/>
      <c r="Y4" s="167"/>
      <c r="Z4" s="167"/>
      <c r="AA4" s="167"/>
    </row>
    <row r="5" spans="1:52" s="8" customFormat="1" ht="18.75" x14ac:dyDescent="0.3">
      <c r="A5" s="271" t="s">
        <v>66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71" t="s">
        <v>826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159"/>
      <c r="Y7" s="159"/>
      <c r="Z7" s="159"/>
      <c r="AA7" s="159"/>
    </row>
    <row r="8" spans="1:52" x14ac:dyDescent="0.25">
      <c r="A8" s="274" t="s">
        <v>70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72" t="s">
        <v>21</v>
      </c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67" t="s">
        <v>55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  <c r="Q12" s="267"/>
      <c r="R12" s="267"/>
      <c r="S12" s="267"/>
      <c r="T12" s="267"/>
      <c r="U12" s="267"/>
      <c r="V12" s="267"/>
      <c r="W12" s="267"/>
      <c r="X12" s="169"/>
      <c r="Y12" s="169"/>
      <c r="Z12" s="169"/>
      <c r="AA12" s="169"/>
    </row>
    <row r="13" spans="1:52" x14ac:dyDescent="0.25">
      <c r="A13" s="274" t="s">
        <v>71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5"/>
      <c r="Y13" s="25"/>
      <c r="Z13" s="25"/>
      <c r="AA13" s="25"/>
    </row>
    <row r="14" spans="1:52" ht="15.75" customHeight="1" x14ac:dyDescent="0.25">
      <c r="A14" s="309"/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05" t="s">
        <v>67</v>
      </c>
      <c r="B15" s="308" t="s">
        <v>20</v>
      </c>
      <c r="C15" s="308" t="s">
        <v>5</v>
      </c>
      <c r="D15" s="305" t="s">
        <v>857</v>
      </c>
      <c r="E15" s="310" t="s">
        <v>820</v>
      </c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273" t="s">
        <v>172</v>
      </c>
      <c r="T15" s="273"/>
      <c r="U15" s="273"/>
      <c r="V15" s="273"/>
      <c r="W15" s="308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06"/>
      <c r="B16" s="308"/>
      <c r="C16" s="308"/>
      <c r="D16" s="306"/>
      <c r="E16" s="310" t="s">
        <v>9</v>
      </c>
      <c r="F16" s="310"/>
      <c r="G16" s="310"/>
      <c r="H16" s="310"/>
      <c r="I16" s="310"/>
      <c r="J16" s="310"/>
      <c r="K16" s="310"/>
      <c r="L16" s="310" t="s">
        <v>10</v>
      </c>
      <c r="M16" s="310"/>
      <c r="N16" s="310"/>
      <c r="O16" s="310"/>
      <c r="P16" s="310"/>
      <c r="Q16" s="310"/>
      <c r="R16" s="310"/>
      <c r="S16" s="273"/>
      <c r="T16" s="273"/>
      <c r="U16" s="273"/>
      <c r="V16" s="273"/>
      <c r="W16" s="308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06"/>
      <c r="B17" s="308"/>
      <c r="C17" s="308"/>
      <c r="D17" s="306"/>
      <c r="E17" s="310"/>
      <c r="F17" s="310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273"/>
      <c r="T17" s="273"/>
      <c r="U17" s="273"/>
      <c r="V17" s="273"/>
      <c r="W17" s="308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06"/>
      <c r="B18" s="308"/>
      <c r="C18" s="308"/>
      <c r="D18" s="306"/>
      <c r="E18" s="173" t="s">
        <v>23</v>
      </c>
      <c r="F18" s="310" t="s">
        <v>22</v>
      </c>
      <c r="G18" s="310"/>
      <c r="H18" s="310"/>
      <c r="I18" s="310"/>
      <c r="J18" s="310"/>
      <c r="K18" s="310"/>
      <c r="L18" s="173" t="s">
        <v>23</v>
      </c>
      <c r="M18" s="310" t="s">
        <v>22</v>
      </c>
      <c r="N18" s="310"/>
      <c r="O18" s="310"/>
      <c r="P18" s="310"/>
      <c r="Q18" s="310"/>
      <c r="R18" s="310"/>
      <c r="S18" s="284" t="s">
        <v>23</v>
      </c>
      <c r="T18" s="286"/>
      <c r="U18" s="284" t="s">
        <v>22</v>
      </c>
      <c r="V18" s="286"/>
      <c r="W18" s="308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07"/>
      <c r="B19" s="308"/>
      <c r="C19" s="308"/>
      <c r="D19" s="307"/>
      <c r="E19" s="197" t="s">
        <v>856</v>
      </c>
      <c r="F19" s="197" t="s">
        <v>856</v>
      </c>
      <c r="G19" s="44" t="s">
        <v>2</v>
      </c>
      <c r="H19" s="44" t="s">
        <v>3</v>
      </c>
      <c r="I19" s="44" t="s">
        <v>53</v>
      </c>
      <c r="J19" s="44" t="s">
        <v>1</v>
      </c>
      <c r="K19" s="44" t="s">
        <v>13</v>
      </c>
      <c r="L19" s="197" t="s">
        <v>856</v>
      </c>
      <c r="M19" s="197" t="s">
        <v>856</v>
      </c>
      <c r="N19" s="44" t="s">
        <v>2</v>
      </c>
      <c r="O19" s="44" t="s">
        <v>3</v>
      </c>
      <c r="P19" s="44" t="s">
        <v>53</v>
      </c>
      <c r="Q19" s="44" t="s">
        <v>1</v>
      </c>
      <c r="R19" s="44" t="s">
        <v>13</v>
      </c>
      <c r="S19" s="196" t="s">
        <v>858</v>
      </c>
      <c r="T19" s="174" t="s">
        <v>94</v>
      </c>
      <c r="U19" s="196" t="s">
        <v>858</v>
      </c>
      <c r="V19" s="174" t="s">
        <v>94</v>
      </c>
      <c r="W19" s="308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84" t="s">
        <v>97</v>
      </c>
      <c r="B22" s="285"/>
      <c r="C22" s="286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90"/>
      <c r="B24" s="290"/>
      <c r="C24" s="290"/>
      <c r="D24" s="290"/>
      <c r="E24" s="290"/>
      <c r="F24" s="290"/>
      <c r="G24" s="290"/>
      <c r="H24" s="290"/>
      <c r="I24" s="290"/>
      <c r="J24" s="290"/>
      <c r="K24" s="290"/>
      <c r="L24" s="290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830</v>
      </c>
      <c r="Y3" s="7"/>
      <c r="Z3" s="10"/>
      <c r="AB3" s="2"/>
    </row>
    <row r="4" spans="1:47" s="23" customFormat="1" ht="40.5" customHeight="1" x14ac:dyDescent="0.25">
      <c r="A4" s="337" t="s">
        <v>774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71" t="s">
        <v>66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71" t="s">
        <v>826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159"/>
      <c r="Z7" s="159"/>
      <c r="AA7" s="159"/>
      <c r="AB7" s="159"/>
      <c r="AC7" s="159"/>
      <c r="AD7" s="159"/>
      <c r="AE7" s="159"/>
    </row>
    <row r="8" spans="1:47" x14ac:dyDescent="0.25">
      <c r="A8" s="274" t="s">
        <v>69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72" t="s">
        <v>21</v>
      </c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X10" s="272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67" t="s">
        <v>55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  <c r="Q12" s="267"/>
      <c r="R12" s="267"/>
      <c r="S12" s="267"/>
      <c r="T12" s="267"/>
      <c r="U12" s="267"/>
      <c r="V12" s="267"/>
      <c r="W12" s="267"/>
      <c r="X12" s="267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74" t="s">
        <v>837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5"/>
      <c r="Z13" s="25"/>
      <c r="AA13" s="25"/>
      <c r="AB13" s="25"/>
      <c r="AC13" s="25"/>
      <c r="AD13" s="25"/>
      <c r="AE13" s="25"/>
    </row>
    <row r="14" spans="1:47" x14ac:dyDescent="0.25">
      <c r="A14" s="314"/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05" t="s">
        <v>67</v>
      </c>
      <c r="B15" s="308" t="s">
        <v>20</v>
      </c>
      <c r="C15" s="308" t="s">
        <v>5</v>
      </c>
      <c r="D15" s="316" t="s">
        <v>98</v>
      </c>
      <c r="E15" s="322" t="s">
        <v>821</v>
      </c>
      <c r="F15" s="323"/>
      <c r="G15" s="323"/>
      <c r="H15" s="323"/>
      <c r="I15" s="323"/>
      <c r="J15" s="323"/>
      <c r="K15" s="323"/>
      <c r="L15" s="323"/>
      <c r="M15" s="323"/>
      <c r="N15" s="323"/>
      <c r="O15" s="323"/>
      <c r="P15" s="324"/>
      <c r="Q15" s="322" t="s">
        <v>173</v>
      </c>
      <c r="R15" s="323"/>
      <c r="S15" s="323"/>
      <c r="T15" s="323"/>
      <c r="U15" s="324"/>
      <c r="V15" s="315" t="s">
        <v>7</v>
      </c>
      <c r="W15" s="315"/>
      <c r="X15" s="315"/>
      <c r="Y15" s="7"/>
      <c r="Z15" s="7"/>
    </row>
    <row r="16" spans="1:47" ht="22.5" customHeight="1" x14ac:dyDescent="0.25">
      <c r="A16" s="306"/>
      <c r="B16" s="308"/>
      <c r="C16" s="308"/>
      <c r="D16" s="317"/>
      <c r="E16" s="325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7"/>
      <c r="Q16" s="328"/>
      <c r="R16" s="329"/>
      <c r="S16" s="329"/>
      <c r="T16" s="329"/>
      <c r="U16" s="330"/>
      <c r="V16" s="315"/>
      <c r="W16" s="315"/>
      <c r="X16" s="315"/>
      <c r="Y16" s="7"/>
      <c r="Z16" s="7"/>
    </row>
    <row r="17" spans="1:33" ht="24" customHeight="1" x14ac:dyDescent="0.25">
      <c r="A17" s="306"/>
      <c r="B17" s="308"/>
      <c r="C17" s="308"/>
      <c r="D17" s="317"/>
      <c r="E17" s="310" t="s">
        <v>9</v>
      </c>
      <c r="F17" s="310"/>
      <c r="G17" s="310"/>
      <c r="H17" s="310"/>
      <c r="I17" s="310"/>
      <c r="J17" s="310"/>
      <c r="K17" s="319" t="s">
        <v>10</v>
      </c>
      <c r="L17" s="320"/>
      <c r="M17" s="320"/>
      <c r="N17" s="320"/>
      <c r="O17" s="320"/>
      <c r="P17" s="321"/>
      <c r="Q17" s="325"/>
      <c r="R17" s="326"/>
      <c r="S17" s="326"/>
      <c r="T17" s="326"/>
      <c r="U17" s="327"/>
      <c r="V17" s="315"/>
      <c r="W17" s="315"/>
      <c r="X17" s="315"/>
      <c r="Y17" s="7"/>
      <c r="Z17" s="7"/>
    </row>
    <row r="18" spans="1:33" ht="75.75" customHeight="1" x14ac:dyDescent="0.25">
      <c r="A18" s="307"/>
      <c r="B18" s="308"/>
      <c r="C18" s="308"/>
      <c r="D18" s="318"/>
      <c r="E18" s="138" t="s">
        <v>64</v>
      </c>
      <c r="F18" s="44" t="s">
        <v>2</v>
      </c>
      <c r="G18" s="44" t="s">
        <v>3</v>
      </c>
      <c r="H18" s="13" t="s">
        <v>53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53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53</v>
      </c>
      <c r="T18" s="44" t="s">
        <v>1</v>
      </c>
      <c r="U18" s="44" t="s">
        <v>13</v>
      </c>
      <c r="V18" s="315"/>
      <c r="W18" s="315"/>
      <c r="X18" s="315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12">
        <f t="shared" si="0"/>
        <v>22</v>
      </c>
      <c r="W19" s="312"/>
      <c r="X19" s="312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34"/>
      <c r="W20" s="335"/>
      <c r="X20" s="336"/>
      <c r="Y20" s="7"/>
      <c r="Z20" s="7"/>
    </row>
    <row r="21" spans="1:33" s="1" customFormat="1" x14ac:dyDescent="0.25">
      <c r="A21" s="331" t="s">
        <v>97</v>
      </c>
      <c r="B21" s="332"/>
      <c r="C21" s="333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13"/>
      <c r="W21" s="313"/>
      <c r="X21" s="313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11" t="s">
        <v>79</v>
      </c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830</v>
      </c>
      <c r="AB3" s="7"/>
      <c r="AC3" s="10"/>
      <c r="AE3" s="2"/>
    </row>
    <row r="4" spans="1:36" s="23" customFormat="1" ht="18.75" x14ac:dyDescent="0.25">
      <c r="A4" s="337" t="s">
        <v>175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181"/>
      <c r="AC4" s="181"/>
      <c r="AD4" s="181"/>
      <c r="AE4" s="181"/>
      <c r="AF4" s="181"/>
    </row>
    <row r="5" spans="1:36" s="8" customFormat="1" ht="18.75" x14ac:dyDescent="0.3">
      <c r="A5" s="271" t="s">
        <v>66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71" t="s">
        <v>826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159"/>
      <c r="AC7" s="159"/>
      <c r="AD7" s="159"/>
      <c r="AE7" s="159"/>
      <c r="AF7" s="159"/>
    </row>
    <row r="8" spans="1:36" x14ac:dyDescent="0.25">
      <c r="A8" s="338" t="s">
        <v>69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  <c r="AA8" s="338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72" t="s">
        <v>21</v>
      </c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X10" s="272"/>
      <c r="Y10" s="272"/>
      <c r="Z10" s="272"/>
      <c r="AA10" s="272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67" t="s">
        <v>55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  <c r="Q12" s="267"/>
      <c r="R12" s="267"/>
      <c r="S12" s="267"/>
      <c r="T12" s="267"/>
      <c r="U12" s="267"/>
      <c r="V12" s="267"/>
      <c r="W12" s="267"/>
      <c r="X12" s="267"/>
      <c r="Y12" s="267"/>
      <c r="Z12" s="267"/>
      <c r="AA12" s="267"/>
      <c r="AB12" s="19"/>
      <c r="AC12" s="169"/>
      <c r="AD12" s="169"/>
      <c r="AE12" s="169"/>
      <c r="AF12" s="169"/>
    </row>
    <row r="13" spans="1:36" x14ac:dyDescent="0.25">
      <c r="A13" s="274" t="s">
        <v>838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05" t="s">
        <v>67</v>
      </c>
      <c r="B15" s="308" t="s">
        <v>20</v>
      </c>
      <c r="C15" s="308" t="s">
        <v>5</v>
      </c>
      <c r="D15" s="305" t="s">
        <v>98</v>
      </c>
      <c r="E15" s="310" t="s">
        <v>72</v>
      </c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22" t="s">
        <v>173</v>
      </c>
      <c r="U15" s="323"/>
      <c r="V15" s="323"/>
      <c r="W15" s="323"/>
      <c r="X15" s="323"/>
      <c r="Y15" s="323"/>
      <c r="Z15" s="324"/>
      <c r="AA15" s="315" t="s">
        <v>7</v>
      </c>
      <c r="AB15" s="7"/>
      <c r="AC15" s="7"/>
    </row>
    <row r="16" spans="1:36" ht="26.25" customHeight="1" x14ac:dyDescent="0.25">
      <c r="A16" s="306"/>
      <c r="B16" s="308"/>
      <c r="C16" s="308"/>
      <c r="D16" s="306"/>
      <c r="E16" s="310"/>
      <c r="F16" s="310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28"/>
      <c r="U16" s="329"/>
      <c r="V16" s="329"/>
      <c r="W16" s="329"/>
      <c r="X16" s="329"/>
      <c r="Y16" s="329"/>
      <c r="Z16" s="330"/>
      <c r="AA16" s="315"/>
      <c r="AB16" s="7"/>
      <c r="AC16" s="7"/>
    </row>
    <row r="17" spans="1:33" ht="30" customHeight="1" x14ac:dyDescent="0.25">
      <c r="A17" s="306"/>
      <c r="B17" s="308"/>
      <c r="C17" s="308"/>
      <c r="D17" s="306"/>
      <c r="E17" s="310" t="s">
        <v>9</v>
      </c>
      <c r="F17" s="310"/>
      <c r="G17" s="310"/>
      <c r="H17" s="310"/>
      <c r="I17" s="310"/>
      <c r="J17" s="310"/>
      <c r="K17" s="310"/>
      <c r="L17" s="310" t="s">
        <v>10</v>
      </c>
      <c r="M17" s="310"/>
      <c r="N17" s="310"/>
      <c r="O17" s="310"/>
      <c r="P17" s="310"/>
      <c r="Q17" s="310"/>
      <c r="R17" s="310"/>
      <c r="S17" s="310"/>
      <c r="T17" s="325"/>
      <c r="U17" s="326"/>
      <c r="V17" s="326"/>
      <c r="W17" s="326"/>
      <c r="X17" s="326"/>
      <c r="Y17" s="326"/>
      <c r="Z17" s="327"/>
      <c r="AA17" s="315"/>
      <c r="AB17" s="7"/>
      <c r="AC17" s="7"/>
    </row>
    <row r="18" spans="1:33" ht="96" customHeight="1" x14ac:dyDescent="0.25">
      <c r="A18" s="307"/>
      <c r="B18" s="308"/>
      <c r="C18" s="308"/>
      <c r="D18" s="307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177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15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84" t="s">
        <v>97</v>
      </c>
      <c r="B21" s="285"/>
      <c r="C21" s="286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11" t="s">
        <v>79</v>
      </c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830</v>
      </c>
      <c r="V3" s="7"/>
      <c r="W3" s="7"/>
      <c r="X3" s="10"/>
      <c r="Z3" s="7"/>
      <c r="AC3" s="2"/>
    </row>
    <row r="4" spans="1:54" s="23" customFormat="1" ht="18.75" customHeight="1" x14ac:dyDescent="0.25">
      <c r="A4" s="337" t="s">
        <v>825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71" t="s">
        <v>66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71" t="s">
        <v>826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38" t="s">
        <v>74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72" t="s">
        <v>21</v>
      </c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74" t="s">
        <v>839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09"/>
      <c r="B15" s="309"/>
      <c r="C15" s="309"/>
      <c r="D15" s="309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05" t="s">
        <v>67</v>
      </c>
      <c r="B16" s="308" t="s">
        <v>20</v>
      </c>
      <c r="C16" s="308" t="s">
        <v>5</v>
      </c>
      <c r="D16" s="305" t="s">
        <v>65</v>
      </c>
      <c r="E16" s="308" t="s">
        <v>95</v>
      </c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 t="s">
        <v>173</v>
      </c>
      <c r="Q16" s="308"/>
      <c r="R16" s="308"/>
      <c r="S16" s="308"/>
      <c r="T16" s="308"/>
      <c r="U16" s="308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06"/>
      <c r="B17" s="308"/>
      <c r="C17" s="308"/>
      <c r="D17" s="306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06"/>
      <c r="B18" s="308"/>
      <c r="C18" s="308"/>
      <c r="D18" s="306"/>
      <c r="E18" s="310" t="s">
        <v>9</v>
      </c>
      <c r="F18" s="310"/>
      <c r="G18" s="310"/>
      <c r="H18" s="310"/>
      <c r="I18" s="310"/>
      <c r="J18" s="310" t="s">
        <v>10</v>
      </c>
      <c r="K18" s="310"/>
      <c r="L18" s="310"/>
      <c r="M18" s="310"/>
      <c r="N18" s="310"/>
      <c r="O18" s="310"/>
      <c r="P18" s="308"/>
      <c r="Q18" s="308"/>
      <c r="R18" s="308"/>
      <c r="S18" s="308"/>
      <c r="T18" s="308"/>
      <c r="U18" s="308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07"/>
      <c r="B19" s="308"/>
      <c r="C19" s="308"/>
      <c r="D19" s="307"/>
      <c r="E19" s="44" t="s">
        <v>2</v>
      </c>
      <c r="F19" s="44" t="s">
        <v>3</v>
      </c>
      <c r="G19" s="44" t="s">
        <v>53</v>
      </c>
      <c r="H19" s="44" t="s">
        <v>1</v>
      </c>
      <c r="I19" s="44" t="s">
        <v>13</v>
      </c>
      <c r="J19" s="45" t="s">
        <v>178</v>
      </c>
      <c r="K19" s="44" t="s">
        <v>2</v>
      </c>
      <c r="L19" s="44" t="s">
        <v>3</v>
      </c>
      <c r="M19" s="44" t="s">
        <v>53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53</v>
      </c>
      <c r="S19" s="44" t="s">
        <v>1</v>
      </c>
      <c r="T19" s="44" t="s">
        <v>13</v>
      </c>
      <c r="U19" s="308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84" t="s">
        <v>97</v>
      </c>
      <c r="B22" s="285"/>
      <c r="C22" s="286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781</v>
      </c>
    </row>
    <row r="2" spans="1:45" ht="18.75" x14ac:dyDescent="0.3">
      <c r="J2" s="191"/>
      <c r="K2" s="343"/>
      <c r="L2" s="343"/>
      <c r="M2" s="343"/>
      <c r="N2" s="343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830</v>
      </c>
    </row>
    <row r="4" spans="1:45" s="8" customFormat="1" ht="18.75" x14ac:dyDescent="0.3">
      <c r="A4" s="278" t="s">
        <v>822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278"/>
      <c r="Z4" s="278"/>
      <c r="AA4" s="278"/>
      <c r="AB4" s="278"/>
      <c r="AC4" s="278"/>
      <c r="AD4" s="278"/>
      <c r="AE4" s="278"/>
      <c r="AF4" s="278"/>
      <c r="AG4" s="278"/>
      <c r="AH4" s="278"/>
      <c r="AI4" s="278"/>
      <c r="AJ4" s="278"/>
      <c r="AK4" s="278"/>
      <c r="AL4" s="278"/>
      <c r="AM4" s="278"/>
      <c r="AN4" s="278"/>
      <c r="AO4" s="278"/>
      <c r="AP4" s="278"/>
      <c r="AQ4" s="278"/>
      <c r="AR4" s="278"/>
      <c r="AS4" s="278"/>
    </row>
    <row r="5" spans="1:45" s="8" customFormat="1" ht="18.75" customHeight="1" x14ac:dyDescent="0.3">
      <c r="A5" s="271" t="s">
        <v>66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71" t="s">
        <v>834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271"/>
      <c r="AQ7" s="271"/>
      <c r="AR7" s="271"/>
      <c r="AS7" s="271"/>
    </row>
    <row r="8" spans="1:45" s="5" customFormat="1" ht="15.75" x14ac:dyDescent="0.25">
      <c r="A8" s="274" t="s">
        <v>841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72" t="s">
        <v>21</v>
      </c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X10" s="272"/>
      <c r="Y10" s="272"/>
      <c r="Z10" s="272"/>
      <c r="AA10" s="272"/>
      <c r="AB10" s="272"/>
      <c r="AC10" s="272"/>
      <c r="AD10" s="272"/>
      <c r="AE10" s="272"/>
      <c r="AF10" s="272"/>
      <c r="AG10" s="272"/>
      <c r="AH10" s="272"/>
      <c r="AI10" s="272"/>
      <c r="AJ10" s="272"/>
      <c r="AK10" s="272"/>
      <c r="AL10" s="272"/>
      <c r="AM10" s="272"/>
      <c r="AN10" s="272"/>
      <c r="AO10" s="272"/>
      <c r="AP10" s="272"/>
      <c r="AQ10" s="272"/>
      <c r="AR10" s="272"/>
      <c r="AS10" s="272"/>
    </row>
    <row r="11" spans="1:45" s="5" customFormat="1" ht="18.75" x14ac:dyDescent="0.3">
      <c r="AA11" s="29"/>
    </row>
    <row r="12" spans="1:45" s="5" customFormat="1" ht="18.75" x14ac:dyDescent="0.25">
      <c r="A12" s="267" t="s">
        <v>55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  <c r="Q12" s="267"/>
      <c r="R12" s="267"/>
      <c r="S12" s="267"/>
      <c r="T12" s="267"/>
      <c r="U12" s="267"/>
      <c r="V12" s="267"/>
      <c r="W12" s="267"/>
      <c r="X12" s="267"/>
      <c r="Y12" s="267"/>
      <c r="Z12" s="267"/>
      <c r="AA12" s="267"/>
      <c r="AB12" s="267"/>
      <c r="AC12" s="267"/>
      <c r="AD12" s="267"/>
      <c r="AE12" s="267"/>
      <c r="AF12" s="267"/>
      <c r="AG12" s="267"/>
      <c r="AH12" s="267"/>
      <c r="AI12" s="267"/>
      <c r="AJ12" s="267"/>
      <c r="AK12" s="267"/>
      <c r="AL12" s="267"/>
      <c r="AM12" s="267"/>
      <c r="AN12" s="267"/>
      <c r="AO12" s="267"/>
      <c r="AP12" s="267"/>
      <c r="AQ12" s="267"/>
      <c r="AR12" s="267"/>
      <c r="AS12" s="267"/>
    </row>
    <row r="13" spans="1:45" s="5" customFormat="1" ht="15.75" x14ac:dyDescent="0.25">
      <c r="A13" s="274" t="s">
        <v>840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</row>
    <row r="14" spans="1:45" s="140" customFormat="1" ht="15.75" customHeight="1" x14ac:dyDescent="0.2">
      <c r="A14" s="341"/>
      <c r="B14" s="341"/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  <c r="Z14" s="341"/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1"/>
      <c r="AL14" s="341"/>
      <c r="AM14" s="341"/>
      <c r="AN14" s="341"/>
      <c r="AO14" s="341"/>
      <c r="AP14" s="341"/>
      <c r="AQ14" s="341"/>
      <c r="AR14" s="341"/>
      <c r="AS14" s="341"/>
    </row>
    <row r="15" spans="1:45" s="141" customFormat="1" ht="63" customHeight="1" x14ac:dyDescent="0.25">
      <c r="A15" s="342" t="s">
        <v>67</v>
      </c>
      <c r="B15" s="340" t="s">
        <v>19</v>
      </c>
      <c r="C15" s="340" t="s">
        <v>5</v>
      </c>
      <c r="D15" s="340" t="s">
        <v>827</v>
      </c>
      <c r="E15" s="340"/>
      <c r="F15" s="340"/>
      <c r="G15" s="340"/>
      <c r="H15" s="340"/>
      <c r="I15" s="340"/>
      <c r="J15" s="340"/>
      <c r="K15" s="340"/>
      <c r="L15" s="340"/>
      <c r="M15" s="340"/>
      <c r="N15" s="340"/>
      <c r="O15" s="340"/>
      <c r="P15" s="340"/>
      <c r="Q15" s="340"/>
      <c r="R15" s="340"/>
      <c r="S15" s="340"/>
      <c r="T15" s="340"/>
      <c r="U15" s="340"/>
      <c r="V15" s="340"/>
      <c r="W15" s="340"/>
      <c r="X15" s="340"/>
      <c r="Y15" s="340"/>
      <c r="Z15" s="340"/>
      <c r="AA15" s="340"/>
      <c r="AB15" s="340"/>
      <c r="AC15" s="340"/>
      <c r="AD15" s="340"/>
      <c r="AE15" s="340"/>
      <c r="AF15" s="340"/>
      <c r="AG15" s="340"/>
      <c r="AH15" s="340"/>
      <c r="AI15" s="340"/>
      <c r="AJ15" s="340"/>
      <c r="AK15" s="340"/>
      <c r="AL15" s="340"/>
      <c r="AM15" s="340"/>
      <c r="AN15" s="340"/>
      <c r="AO15" s="340"/>
      <c r="AP15" s="340"/>
      <c r="AQ15" s="340"/>
      <c r="AR15" s="340"/>
      <c r="AS15" s="340"/>
    </row>
    <row r="16" spans="1:45" ht="87.75" customHeight="1" x14ac:dyDescent="0.2">
      <c r="A16" s="342"/>
      <c r="B16" s="340"/>
      <c r="C16" s="340"/>
      <c r="D16" s="340" t="s">
        <v>800</v>
      </c>
      <c r="E16" s="340"/>
      <c r="F16" s="340"/>
      <c r="G16" s="340"/>
      <c r="H16" s="340"/>
      <c r="I16" s="340"/>
      <c r="J16" s="340" t="s">
        <v>801</v>
      </c>
      <c r="K16" s="340"/>
      <c r="L16" s="340"/>
      <c r="M16" s="340"/>
      <c r="N16" s="340"/>
      <c r="O16" s="340"/>
      <c r="P16" s="340" t="s">
        <v>802</v>
      </c>
      <c r="Q16" s="340"/>
      <c r="R16" s="340"/>
      <c r="S16" s="340"/>
      <c r="T16" s="340"/>
      <c r="U16" s="340"/>
      <c r="V16" s="340" t="s">
        <v>803</v>
      </c>
      <c r="W16" s="340"/>
      <c r="X16" s="340"/>
      <c r="Y16" s="340"/>
      <c r="Z16" s="340"/>
      <c r="AA16" s="340"/>
      <c r="AB16" s="340" t="s">
        <v>804</v>
      </c>
      <c r="AC16" s="340"/>
      <c r="AD16" s="340"/>
      <c r="AE16" s="340"/>
      <c r="AF16" s="340"/>
      <c r="AG16" s="340"/>
      <c r="AH16" s="340" t="s">
        <v>805</v>
      </c>
      <c r="AI16" s="340"/>
      <c r="AJ16" s="340"/>
      <c r="AK16" s="340"/>
      <c r="AL16" s="340"/>
      <c r="AM16" s="340"/>
      <c r="AN16" s="340" t="s">
        <v>806</v>
      </c>
      <c r="AO16" s="340"/>
      <c r="AP16" s="340"/>
      <c r="AQ16" s="340"/>
      <c r="AR16" s="340"/>
      <c r="AS16" s="340"/>
    </row>
    <row r="17" spans="1:45" s="142" customFormat="1" ht="108.75" customHeight="1" x14ac:dyDescent="0.2">
      <c r="A17" s="342"/>
      <c r="B17" s="340"/>
      <c r="C17" s="340"/>
      <c r="D17" s="339" t="s">
        <v>807</v>
      </c>
      <c r="E17" s="339"/>
      <c r="F17" s="339" t="s">
        <v>807</v>
      </c>
      <c r="G17" s="339"/>
      <c r="H17" s="339" t="s">
        <v>808</v>
      </c>
      <c r="I17" s="339"/>
      <c r="J17" s="339" t="s">
        <v>807</v>
      </c>
      <c r="K17" s="339"/>
      <c r="L17" s="339" t="s">
        <v>807</v>
      </c>
      <c r="M17" s="339"/>
      <c r="N17" s="339" t="s">
        <v>808</v>
      </c>
      <c r="O17" s="339"/>
      <c r="P17" s="339" t="s">
        <v>807</v>
      </c>
      <c r="Q17" s="339"/>
      <c r="R17" s="339" t="s">
        <v>807</v>
      </c>
      <c r="S17" s="339"/>
      <c r="T17" s="339" t="s">
        <v>808</v>
      </c>
      <c r="U17" s="339"/>
      <c r="V17" s="339" t="s">
        <v>807</v>
      </c>
      <c r="W17" s="339"/>
      <c r="X17" s="339" t="s">
        <v>807</v>
      </c>
      <c r="Y17" s="339"/>
      <c r="Z17" s="339" t="s">
        <v>808</v>
      </c>
      <c r="AA17" s="339"/>
      <c r="AB17" s="339" t="s">
        <v>807</v>
      </c>
      <c r="AC17" s="339"/>
      <c r="AD17" s="339" t="s">
        <v>807</v>
      </c>
      <c r="AE17" s="339"/>
      <c r="AF17" s="339" t="s">
        <v>808</v>
      </c>
      <c r="AG17" s="339"/>
      <c r="AH17" s="339" t="s">
        <v>807</v>
      </c>
      <c r="AI17" s="339"/>
      <c r="AJ17" s="339" t="s">
        <v>807</v>
      </c>
      <c r="AK17" s="339"/>
      <c r="AL17" s="339" t="s">
        <v>808</v>
      </c>
      <c r="AM17" s="339"/>
      <c r="AN17" s="339" t="s">
        <v>807</v>
      </c>
      <c r="AO17" s="339"/>
      <c r="AP17" s="339" t="s">
        <v>807</v>
      </c>
      <c r="AQ17" s="339"/>
      <c r="AR17" s="339" t="s">
        <v>808</v>
      </c>
      <c r="AS17" s="339"/>
    </row>
    <row r="18" spans="1:45" ht="36" customHeight="1" x14ac:dyDescent="0.2">
      <c r="A18" s="342"/>
      <c r="B18" s="340"/>
      <c r="C18" s="340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27</v>
      </c>
      <c r="E19" s="193" t="s">
        <v>28</v>
      </c>
      <c r="F19" s="193" t="s">
        <v>809</v>
      </c>
      <c r="G19" s="193" t="s">
        <v>810</v>
      </c>
      <c r="H19" s="193" t="s">
        <v>811</v>
      </c>
      <c r="I19" s="193" t="s">
        <v>811</v>
      </c>
      <c r="J19" s="193" t="s">
        <v>29</v>
      </c>
      <c r="K19" s="193" t="s">
        <v>30</v>
      </c>
      <c r="L19" s="193" t="s">
        <v>31</v>
      </c>
      <c r="M19" s="193" t="s">
        <v>32</v>
      </c>
      <c r="N19" s="193" t="s">
        <v>812</v>
      </c>
      <c r="O19" s="193" t="s">
        <v>812</v>
      </c>
      <c r="P19" s="193" t="s">
        <v>33</v>
      </c>
      <c r="Q19" s="193" t="s">
        <v>34</v>
      </c>
      <c r="R19" s="193" t="s">
        <v>35</v>
      </c>
      <c r="S19" s="193" t="s">
        <v>36</v>
      </c>
      <c r="T19" s="193" t="s">
        <v>813</v>
      </c>
      <c r="U19" s="193" t="s">
        <v>813</v>
      </c>
      <c r="V19" s="193" t="s">
        <v>37</v>
      </c>
      <c r="W19" s="193" t="s">
        <v>38</v>
      </c>
      <c r="X19" s="193" t="s">
        <v>39</v>
      </c>
      <c r="Y19" s="193" t="s">
        <v>40</v>
      </c>
      <c r="Z19" s="193" t="s">
        <v>814</v>
      </c>
      <c r="AA19" s="193" t="s">
        <v>814</v>
      </c>
      <c r="AB19" s="193" t="s">
        <v>41</v>
      </c>
      <c r="AC19" s="193" t="s">
        <v>42</v>
      </c>
      <c r="AD19" s="193" t="s">
        <v>43</v>
      </c>
      <c r="AE19" s="193" t="s">
        <v>44</v>
      </c>
      <c r="AF19" s="193" t="s">
        <v>815</v>
      </c>
      <c r="AG19" s="193" t="s">
        <v>815</v>
      </c>
      <c r="AH19" s="193" t="s">
        <v>45</v>
      </c>
      <c r="AI19" s="193" t="s">
        <v>46</v>
      </c>
      <c r="AJ19" s="193" t="s">
        <v>47</v>
      </c>
      <c r="AK19" s="193" t="s">
        <v>48</v>
      </c>
      <c r="AL19" s="193" t="s">
        <v>816</v>
      </c>
      <c r="AM19" s="193" t="s">
        <v>816</v>
      </c>
      <c r="AN19" s="193" t="s">
        <v>49</v>
      </c>
      <c r="AO19" s="193" t="s">
        <v>50</v>
      </c>
      <c r="AP19" s="193" t="s">
        <v>51</v>
      </c>
      <c r="AQ19" s="193" t="s">
        <v>52</v>
      </c>
      <c r="AR19" s="193" t="s">
        <v>817</v>
      </c>
      <c r="AS19" s="193" t="s">
        <v>817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818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830</v>
      </c>
    </row>
    <row r="4" spans="1:19" s="23" customFormat="1" ht="59.25" customHeight="1" x14ac:dyDescent="0.25">
      <c r="B4" s="337" t="s">
        <v>823</v>
      </c>
      <c r="C4" s="337"/>
      <c r="D4" s="337"/>
      <c r="E4" s="337"/>
      <c r="F4" s="337"/>
      <c r="G4" s="337"/>
      <c r="H4" s="337"/>
      <c r="I4" s="337"/>
      <c r="J4" s="337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71" t="s">
        <v>66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71" t="s">
        <v>826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159"/>
      <c r="O7" s="159"/>
      <c r="P7" s="159"/>
      <c r="Q7" s="159"/>
      <c r="R7" s="159"/>
    </row>
    <row r="8" spans="1:19" s="5" customFormat="1" ht="15.75" customHeight="1" x14ac:dyDescent="0.25">
      <c r="A8" s="338" t="s">
        <v>73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72" t="s">
        <v>21</v>
      </c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67" t="s">
        <v>55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19"/>
      <c r="O12" s="169"/>
      <c r="P12" s="169"/>
      <c r="Q12" s="169"/>
      <c r="R12" s="169"/>
    </row>
    <row r="13" spans="1:19" s="5" customFormat="1" x14ac:dyDescent="0.25">
      <c r="A13" s="274" t="s">
        <v>99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5"/>
      <c r="O13" s="25"/>
      <c r="P13" s="25"/>
      <c r="Q13" s="25"/>
      <c r="R13" s="25"/>
    </row>
    <row r="14" spans="1:19" s="17" customFormat="1" x14ac:dyDescent="0.2">
      <c r="A14" s="346"/>
      <c r="B14" s="346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6"/>
    </row>
    <row r="15" spans="1:19" s="35" customFormat="1" ht="90" customHeight="1" x14ac:dyDescent="0.2">
      <c r="A15" s="342" t="s">
        <v>67</v>
      </c>
      <c r="B15" s="342" t="s">
        <v>19</v>
      </c>
      <c r="C15" s="342" t="s">
        <v>5</v>
      </c>
      <c r="D15" s="345" t="s">
        <v>783</v>
      </c>
      <c r="E15" s="345" t="s">
        <v>782</v>
      </c>
      <c r="F15" s="345" t="s">
        <v>24</v>
      </c>
      <c r="G15" s="345"/>
      <c r="H15" s="345" t="s">
        <v>179</v>
      </c>
      <c r="I15" s="345"/>
      <c r="J15" s="345" t="s">
        <v>25</v>
      </c>
      <c r="K15" s="345"/>
      <c r="L15" s="345" t="s">
        <v>842</v>
      </c>
      <c r="M15" s="345"/>
    </row>
    <row r="16" spans="1:19" s="35" customFormat="1" ht="43.5" customHeight="1" x14ac:dyDescent="0.2">
      <c r="A16" s="342"/>
      <c r="B16" s="342"/>
      <c r="C16" s="342"/>
      <c r="D16" s="345"/>
      <c r="E16" s="345"/>
      <c r="F16" s="36" t="s">
        <v>181</v>
      </c>
      <c r="G16" s="36" t="s">
        <v>180</v>
      </c>
      <c r="H16" s="36" t="s">
        <v>182</v>
      </c>
      <c r="I16" s="36" t="s">
        <v>183</v>
      </c>
      <c r="J16" s="36" t="s">
        <v>182</v>
      </c>
      <c r="K16" s="36" t="s">
        <v>183</v>
      </c>
      <c r="L16" s="36" t="s">
        <v>182</v>
      </c>
      <c r="M16" s="36" t="s">
        <v>183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47" t="s">
        <v>97</v>
      </c>
      <c r="B20" s="348"/>
      <c r="C20" s="349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44" t="s">
        <v>824</v>
      </c>
      <c r="B21" s="344"/>
      <c r="C21" s="344"/>
      <c r="D21" s="344"/>
      <c r="E21" s="344"/>
      <c r="F21" s="344"/>
      <c r="G21" s="344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819</v>
      </c>
    </row>
    <row r="2" spans="1:8" ht="18.75" x14ac:dyDescent="0.25">
      <c r="H2" s="51" t="s">
        <v>0</v>
      </c>
    </row>
    <row r="3" spans="1:8" ht="18.75" x14ac:dyDescent="0.3">
      <c r="H3" s="29" t="s">
        <v>830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52" t="s">
        <v>861</v>
      </c>
      <c r="B6" s="352"/>
      <c r="C6" s="352"/>
      <c r="D6" s="352"/>
      <c r="E6" s="352"/>
      <c r="F6" s="352"/>
      <c r="G6" s="352"/>
      <c r="H6" s="352"/>
    </row>
    <row r="7" spans="1:8" ht="41.25" customHeight="1" x14ac:dyDescent="0.25">
      <c r="A7" s="353"/>
      <c r="B7" s="353"/>
      <c r="C7" s="353"/>
      <c r="D7" s="353"/>
      <c r="E7" s="353"/>
      <c r="F7" s="353"/>
      <c r="G7" s="353"/>
      <c r="H7" s="353"/>
    </row>
    <row r="9" spans="1:8" ht="18.75" x14ac:dyDescent="0.25">
      <c r="A9" s="354" t="s">
        <v>185</v>
      </c>
      <c r="B9" s="354"/>
    </row>
    <row r="10" spans="1:8" x14ac:dyDescent="0.25">
      <c r="B10" s="52" t="s">
        <v>96</v>
      </c>
    </row>
    <row r="11" spans="1:8" ht="18.75" x14ac:dyDescent="0.25">
      <c r="B11" s="53" t="s">
        <v>186</v>
      </c>
    </row>
    <row r="12" spans="1:8" ht="18.75" x14ac:dyDescent="0.25">
      <c r="A12" s="355" t="s">
        <v>187</v>
      </c>
      <c r="B12" s="355"/>
    </row>
    <row r="13" spans="1:8" ht="18.75" x14ac:dyDescent="0.25">
      <c r="B13" s="53"/>
    </row>
    <row r="14" spans="1:8" ht="18.75" x14ac:dyDescent="0.25">
      <c r="A14" s="356" t="s">
        <v>828</v>
      </c>
      <c r="B14" s="356"/>
    </row>
    <row r="15" spans="1:8" x14ac:dyDescent="0.25">
      <c r="A15" s="357" t="s">
        <v>188</v>
      </c>
      <c r="B15" s="357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50" t="s">
        <v>189</v>
      </c>
      <c r="B18" s="350"/>
      <c r="C18" s="350"/>
      <c r="D18" s="350"/>
      <c r="E18" s="350"/>
      <c r="F18" s="350"/>
      <c r="G18" s="350"/>
      <c r="H18" s="350"/>
    </row>
    <row r="19" spans="1:9" ht="63" customHeight="1" x14ac:dyDescent="0.25">
      <c r="A19" s="362" t="s">
        <v>100</v>
      </c>
      <c r="B19" s="358" t="s">
        <v>101</v>
      </c>
      <c r="C19" s="360" t="s">
        <v>190</v>
      </c>
      <c r="D19" s="365" t="s">
        <v>768</v>
      </c>
      <c r="E19" s="366"/>
      <c r="F19" s="367" t="s">
        <v>784</v>
      </c>
      <c r="G19" s="366"/>
      <c r="H19" s="368" t="s">
        <v>7</v>
      </c>
    </row>
    <row r="20" spans="1:9" ht="38.25" x14ac:dyDescent="0.25">
      <c r="A20" s="363"/>
      <c r="B20" s="359"/>
      <c r="C20" s="361"/>
      <c r="D20" s="201" t="s">
        <v>772</v>
      </c>
      <c r="E20" s="202" t="s">
        <v>10</v>
      </c>
      <c r="F20" s="202" t="s">
        <v>773</v>
      </c>
      <c r="G20" s="201" t="s">
        <v>771</v>
      </c>
      <c r="H20" s="369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769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73" t="s">
        <v>191</v>
      </c>
      <c r="B22" s="374"/>
      <c r="C22" s="374"/>
      <c r="D22" s="374"/>
      <c r="E22" s="374"/>
      <c r="F22" s="374"/>
      <c r="G22" s="374"/>
      <c r="H22" s="375"/>
      <c r="I22" s="50"/>
    </row>
    <row r="23" spans="1:9" s="55" customFormat="1" x14ac:dyDescent="0.25">
      <c r="A23" s="56" t="s">
        <v>102</v>
      </c>
      <c r="B23" s="57" t="s">
        <v>192</v>
      </c>
      <c r="C23" s="58" t="s">
        <v>859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103</v>
      </c>
      <c r="B24" s="63" t="s">
        <v>193</v>
      </c>
      <c r="C24" s="64" t="s">
        <v>859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105</v>
      </c>
      <c r="B25" s="68" t="s">
        <v>194</v>
      </c>
      <c r="C25" s="64" t="s">
        <v>859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118</v>
      </c>
      <c r="B26" s="68" t="s">
        <v>195</v>
      </c>
      <c r="C26" s="64" t="s">
        <v>859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119</v>
      </c>
      <c r="B27" s="68" t="s">
        <v>196</v>
      </c>
      <c r="C27" s="64" t="s">
        <v>859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121</v>
      </c>
      <c r="B28" s="63" t="s">
        <v>197</v>
      </c>
      <c r="C28" s="64" t="s">
        <v>859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144</v>
      </c>
      <c r="B29" s="63" t="s">
        <v>198</v>
      </c>
      <c r="C29" s="64" t="s">
        <v>859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145</v>
      </c>
      <c r="B30" s="63" t="s">
        <v>199</v>
      </c>
      <c r="C30" s="64" t="s">
        <v>859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200</v>
      </c>
      <c r="B31" s="63" t="s">
        <v>201</v>
      </c>
      <c r="C31" s="64" t="s">
        <v>859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202</v>
      </c>
      <c r="B32" s="63" t="s">
        <v>203</v>
      </c>
      <c r="C32" s="64" t="s">
        <v>859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204</v>
      </c>
      <c r="B33" s="63" t="s">
        <v>205</v>
      </c>
      <c r="C33" s="64" t="s">
        <v>859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206</v>
      </c>
      <c r="B34" s="68" t="s">
        <v>207</v>
      </c>
      <c r="C34" s="64" t="s">
        <v>859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208</v>
      </c>
      <c r="B35" s="69" t="s">
        <v>116</v>
      </c>
      <c r="C35" s="64" t="s">
        <v>859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209</v>
      </c>
      <c r="B36" s="69" t="s">
        <v>117</v>
      </c>
      <c r="C36" s="64" t="s">
        <v>859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210</v>
      </c>
      <c r="B37" s="63" t="s">
        <v>211</v>
      </c>
      <c r="C37" s="64" t="s">
        <v>859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149</v>
      </c>
      <c r="B38" s="57" t="s">
        <v>212</v>
      </c>
      <c r="C38" s="64" t="s">
        <v>859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151</v>
      </c>
      <c r="B39" s="63" t="s">
        <v>193</v>
      </c>
      <c r="C39" s="64" t="s">
        <v>859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213</v>
      </c>
      <c r="B40" s="70" t="s">
        <v>194</v>
      </c>
      <c r="C40" s="64" t="s">
        <v>859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214</v>
      </c>
      <c r="B41" s="70" t="s">
        <v>195</v>
      </c>
      <c r="C41" s="64" t="s">
        <v>859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215</v>
      </c>
      <c r="B42" s="70" t="s">
        <v>196</v>
      </c>
      <c r="C42" s="64" t="s">
        <v>859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153</v>
      </c>
      <c r="B43" s="63" t="s">
        <v>197</v>
      </c>
      <c r="C43" s="64" t="s">
        <v>859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155</v>
      </c>
      <c r="B44" s="63" t="s">
        <v>198</v>
      </c>
      <c r="C44" s="64" t="s">
        <v>859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156</v>
      </c>
      <c r="B45" s="63" t="s">
        <v>199</v>
      </c>
      <c r="C45" s="64" t="s">
        <v>859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158</v>
      </c>
      <c r="B46" s="63" t="s">
        <v>201</v>
      </c>
      <c r="C46" s="64" t="s">
        <v>859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168</v>
      </c>
      <c r="B47" s="63" t="s">
        <v>203</v>
      </c>
      <c r="C47" s="64" t="s">
        <v>859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170</v>
      </c>
      <c r="B48" s="63" t="s">
        <v>205</v>
      </c>
      <c r="C48" s="64" t="s">
        <v>859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216</v>
      </c>
      <c r="B49" s="68" t="s">
        <v>207</v>
      </c>
      <c r="C49" s="64" t="s">
        <v>859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217</v>
      </c>
      <c r="B50" s="70" t="s">
        <v>116</v>
      </c>
      <c r="C50" s="64" t="s">
        <v>859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218</v>
      </c>
      <c r="B51" s="70" t="s">
        <v>117</v>
      </c>
      <c r="C51" s="64" t="s">
        <v>859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219</v>
      </c>
      <c r="B52" s="63" t="s">
        <v>211</v>
      </c>
      <c r="C52" s="64" t="s">
        <v>859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220</v>
      </c>
      <c r="B53" s="71" t="s">
        <v>221</v>
      </c>
      <c r="C53" s="64" t="s">
        <v>859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213</v>
      </c>
      <c r="B54" s="70" t="s">
        <v>222</v>
      </c>
      <c r="C54" s="64" t="s">
        <v>859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214</v>
      </c>
      <c r="B55" s="69" t="s">
        <v>223</v>
      </c>
      <c r="C55" s="64" t="s">
        <v>859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224</v>
      </c>
      <c r="B56" s="72" t="s">
        <v>225</v>
      </c>
      <c r="C56" s="64" t="s">
        <v>859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226</v>
      </c>
      <c r="B57" s="73" t="s">
        <v>227</v>
      </c>
      <c r="C57" s="64" t="s">
        <v>859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228</v>
      </c>
      <c r="B58" s="73" t="s">
        <v>229</v>
      </c>
      <c r="C58" s="64" t="s">
        <v>859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230</v>
      </c>
      <c r="B59" s="72" t="s">
        <v>231</v>
      </c>
      <c r="C59" s="64" t="s">
        <v>859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215</v>
      </c>
      <c r="B60" s="69" t="s">
        <v>232</v>
      </c>
      <c r="C60" s="64" t="s">
        <v>859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233</v>
      </c>
      <c r="B61" s="69" t="s">
        <v>234</v>
      </c>
      <c r="C61" s="64" t="s">
        <v>859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235</v>
      </c>
      <c r="B62" s="71" t="s">
        <v>236</v>
      </c>
      <c r="C62" s="64" t="s">
        <v>859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237</v>
      </c>
      <c r="B63" s="70" t="s">
        <v>238</v>
      </c>
      <c r="C63" s="64" t="s">
        <v>859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239</v>
      </c>
      <c r="B64" s="70" t="s">
        <v>240</v>
      </c>
      <c r="C64" s="64" t="s">
        <v>859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241</v>
      </c>
      <c r="B65" s="69" t="s">
        <v>242</v>
      </c>
      <c r="C65" s="64" t="s">
        <v>859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243</v>
      </c>
      <c r="B66" s="69" t="s">
        <v>244</v>
      </c>
      <c r="C66" s="64" t="s">
        <v>859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245</v>
      </c>
      <c r="B67" s="69" t="s">
        <v>246</v>
      </c>
      <c r="C67" s="64" t="s">
        <v>859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247</v>
      </c>
      <c r="B68" s="71" t="s">
        <v>248</v>
      </c>
      <c r="C68" s="64" t="s">
        <v>859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249</v>
      </c>
      <c r="B69" s="71" t="s">
        <v>250</v>
      </c>
      <c r="C69" s="64" t="s">
        <v>859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251</v>
      </c>
      <c r="B70" s="71" t="s">
        <v>252</v>
      </c>
      <c r="C70" s="64" t="s">
        <v>859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160</v>
      </c>
      <c r="B71" s="69" t="s">
        <v>253</v>
      </c>
      <c r="C71" s="64" t="s">
        <v>859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164</v>
      </c>
      <c r="B72" s="69" t="s">
        <v>254</v>
      </c>
      <c r="C72" s="64" t="s">
        <v>859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255</v>
      </c>
      <c r="B73" s="71" t="s">
        <v>256</v>
      </c>
      <c r="C73" s="64" t="s">
        <v>859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257</v>
      </c>
      <c r="B74" s="69" t="s">
        <v>258</v>
      </c>
      <c r="C74" s="64" t="s">
        <v>859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259</v>
      </c>
      <c r="B75" s="69" t="s">
        <v>260</v>
      </c>
      <c r="C75" s="64" t="s">
        <v>859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261</v>
      </c>
      <c r="B76" s="75" t="s">
        <v>262</v>
      </c>
      <c r="C76" s="76" t="s">
        <v>859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263</v>
      </c>
      <c r="B77" s="78" t="s">
        <v>264</v>
      </c>
      <c r="C77" s="58" t="s">
        <v>859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265</v>
      </c>
      <c r="B78" s="69" t="s">
        <v>266</v>
      </c>
      <c r="C78" s="64" t="s">
        <v>859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267</v>
      </c>
      <c r="B79" s="69" t="s">
        <v>268</v>
      </c>
      <c r="C79" s="64" t="s">
        <v>859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269</v>
      </c>
      <c r="B80" s="80" t="s">
        <v>270</v>
      </c>
      <c r="C80" s="81" t="s">
        <v>859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271</v>
      </c>
      <c r="B81" s="57" t="s">
        <v>272</v>
      </c>
      <c r="C81" s="84" t="s">
        <v>859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273</v>
      </c>
      <c r="B82" s="63" t="s">
        <v>193</v>
      </c>
      <c r="C82" s="64" t="s">
        <v>859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274</v>
      </c>
      <c r="B83" s="70" t="s">
        <v>194</v>
      </c>
      <c r="C83" s="64" t="s">
        <v>859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275</v>
      </c>
      <c r="B84" s="70" t="s">
        <v>195</v>
      </c>
      <c r="C84" s="64" t="s">
        <v>859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276</v>
      </c>
      <c r="B85" s="70" t="s">
        <v>196</v>
      </c>
      <c r="C85" s="64" t="s">
        <v>859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277</v>
      </c>
      <c r="B86" s="63" t="s">
        <v>197</v>
      </c>
      <c r="C86" s="64" t="s">
        <v>859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278</v>
      </c>
      <c r="B87" s="63" t="s">
        <v>198</v>
      </c>
      <c r="C87" s="64" t="s">
        <v>859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279</v>
      </c>
      <c r="B88" s="63" t="s">
        <v>199</v>
      </c>
      <c r="C88" s="64" t="s">
        <v>859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280</v>
      </c>
      <c r="B89" s="63" t="s">
        <v>201</v>
      </c>
      <c r="C89" s="64" t="s">
        <v>859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281</v>
      </c>
      <c r="B90" s="63" t="s">
        <v>203</v>
      </c>
      <c r="C90" s="64" t="s">
        <v>859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282</v>
      </c>
      <c r="B91" s="63" t="s">
        <v>205</v>
      </c>
      <c r="C91" s="64" t="s">
        <v>859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283</v>
      </c>
      <c r="B92" s="68" t="s">
        <v>207</v>
      </c>
      <c r="C92" s="64" t="s">
        <v>859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284</v>
      </c>
      <c r="B93" s="70" t="s">
        <v>116</v>
      </c>
      <c r="C93" s="64" t="s">
        <v>859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285</v>
      </c>
      <c r="B94" s="69" t="s">
        <v>117</v>
      </c>
      <c r="C94" s="64" t="s">
        <v>859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286</v>
      </c>
      <c r="B95" s="63" t="s">
        <v>211</v>
      </c>
      <c r="C95" s="64" t="s">
        <v>859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287</v>
      </c>
      <c r="B96" s="86" t="s">
        <v>288</v>
      </c>
      <c r="C96" s="64" t="s">
        <v>859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27</v>
      </c>
      <c r="B97" s="68" t="s">
        <v>289</v>
      </c>
      <c r="C97" s="64" t="s">
        <v>859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290</v>
      </c>
      <c r="B98" s="70" t="s">
        <v>291</v>
      </c>
      <c r="C98" s="64" t="s">
        <v>859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292</v>
      </c>
      <c r="B99" s="70" t="s">
        <v>293</v>
      </c>
      <c r="C99" s="64" t="s">
        <v>859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294</v>
      </c>
      <c r="B100" s="70" t="s">
        <v>295</v>
      </c>
      <c r="C100" s="64" t="s">
        <v>859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296</v>
      </c>
      <c r="B101" s="72" t="s">
        <v>297</v>
      </c>
      <c r="C101" s="64" t="s">
        <v>859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298</v>
      </c>
      <c r="B102" s="69" t="s">
        <v>299</v>
      </c>
      <c r="C102" s="64" t="s">
        <v>859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28</v>
      </c>
      <c r="B103" s="71" t="s">
        <v>256</v>
      </c>
      <c r="C103" s="64" t="s">
        <v>859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300</v>
      </c>
      <c r="B104" s="69" t="s">
        <v>301</v>
      </c>
      <c r="C104" s="64" t="s">
        <v>859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302</v>
      </c>
      <c r="B105" s="69" t="s">
        <v>303</v>
      </c>
      <c r="C105" s="64" t="s">
        <v>859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304</v>
      </c>
      <c r="B106" s="69" t="s">
        <v>305</v>
      </c>
      <c r="C106" s="64" t="s">
        <v>859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306</v>
      </c>
      <c r="B107" s="72" t="s">
        <v>307</v>
      </c>
      <c r="C107" s="64" t="s">
        <v>859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308</v>
      </c>
      <c r="B108" s="69" t="s">
        <v>309</v>
      </c>
      <c r="C108" s="64" t="s">
        <v>859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310</v>
      </c>
      <c r="B109" s="86" t="s">
        <v>311</v>
      </c>
      <c r="C109" s="64" t="s">
        <v>859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29</v>
      </c>
      <c r="B110" s="68" t="s">
        <v>312</v>
      </c>
      <c r="C110" s="64" t="s">
        <v>859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313</v>
      </c>
      <c r="B111" s="70" t="s">
        <v>194</v>
      </c>
      <c r="C111" s="64" t="s">
        <v>859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314</v>
      </c>
      <c r="B112" s="70" t="s">
        <v>195</v>
      </c>
      <c r="C112" s="64" t="s">
        <v>859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315</v>
      </c>
      <c r="B113" s="70" t="s">
        <v>196</v>
      </c>
      <c r="C113" s="64" t="s">
        <v>859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30</v>
      </c>
      <c r="B114" s="63" t="s">
        <v>197</v>
      </c>
      <c r="C114" s="64" t="s">
        <v>859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31</v>
      </c>
      <c r="B115" s="63" t="s">
        <v>198</v>
      </c>
      <c r="C115" s="64" t="s">
        <v>859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32</v>
      </c>
      <c r="B116" s="63" t="s">
        <v>199</v>
      </c>
      <c r="C116" s="64" t="s">
        <v>859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316</v>
      </c>
      <c r="B117" s="63" t="s">
        <v>201</v>
      </c>
      <c r="C117" s="64" t="s">
        <v>859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317</v>
      </c>
      <c r="B118" s="63" t="s">
        <v>203</v>
      </c>
      <c r="C118" s="64" t="s">
        <v>859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318</v>
      </c>
      <c r="B119" s="63" t="s">
        <v>205</v>
      </c>
      <c r="C119" s="64" t="s">
        <v>859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319</v>
      </c>
      <c r="B120" s="68" t="s">
        <v>207</v>
      </c>
      <c r="C120" s="64" t="s">
        <v>859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320</v>
      </c>
      <c r="B121" s="69" t="s">
        <v>116</v>
      </c>
      <c r="C121" s="64" t="s">
        <v>859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321</v>
      </c>
      <c r="B122" s="69" t="s">
        <v>117</v>
      </c>
      <c r="C122" s="64" t="s">
        <v>859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322</v>
      </c>
      <c r="B123" s="63" t="s">
        <v>211</v>
      </c>
      <c r="C123" s="64" t="s">
        <v>859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323</v>
      </c>
      <c r="B124" s="86" t="s">
        <v>324</v>
      </c>
      <c r="C124" s="64" t="s">
        <v>859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33</v>
      </c>
      <c r="B125" s="63" t="s">
        <v>193</v>
      </c>
      <c r="C125" s="64" t="s">
        <v>859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325</v>
      </c>
      <c r="B126" s="70" t="s">
        <v>194</v>
      </c>
      <c r="C126" s="64" t="s">
        <v>859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326</v>
      </c>
      <c r="B127" s="70" t="s">
        <v>195</v>
      </c>
      <c r="C127" s="64" t="s">
        <v>859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327</v>
      </c>
      <c r="B128" s="70" t="s">
        <v>196</v>
      </c>
      <c r="C128" s="64" t="s">
        <v>859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34</v>
      </c>
      <c r="B129" s="71" t="s">
        <v>328</v>
      </c>
      <c r="C129" s="64" t="s">
        <v>859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35</v>
      </c>
      <c r="B130" s="71" t="s">
        <v>329</v>
      </c>
      <c r="C130" s="64" t="s">
        <v>859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36</v>
      </c>
      <c r="B131" s="71" t="s">
        <v>330</v>
      </c>
      <c r="C131" s="64" t="s">
        <v>859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331</v>
      </c>
      <c r="B132" s="71" t="s">
        <v>332</v>
      </c>
      <c r="C132" s="64" t="s">
        <v>859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333</v>
      </c>
      <c r="B133" s="71" t="s">
        <v>334</v>
      </c>
      <c r="C133" s="64" t="s">
        <v>859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335</v>
      </c>
      <c r="B134" s="71" t="s">
        <v>336</v>
      </c>
      <c r="C134" s="64" t="s">
        <v>859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337</v>
      </c>
      <c r="B135" s="71" t="s">
        <v>207</v>
      </c>
      <c r="C135" s="64" t="s">
        <v>859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338</v>
      </c>
      <c r="B136" s="69" t="s">
        <v>339</v>
      </c>
      <c r="C136" s="64" t="s">
        <v>859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340</v>
      </c>
      <c r="B137" s="69" t="s">
        <v>117</v>
      </c>
      <c r="C137" s="64" t="s">
        <v>859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341</v>
      </c>
      <c r="B138" s="71" t="s">
        <v>342</v>
      </c>
      <c r="C138" s="64" t="s">
        <v>859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343</v>
      </c>
      <c r="B139" s="86" t="s">
        <v>344</v>
      </c>
      <c r="C139" s="64" t="s">
        <v>859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37</v>
      </c>
      <c r="B140" s="63" t="s">
        <v>193</v>
      </c>
      <c r="C140" s="64" t="s">
        <v>859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345</v>
      </c>
      <c r="B141" s="70" t="s">
        <v>194</v>
      </c>
      <c r="C141" s="64" t="s">
        <v>859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346</v>
      </c>
      <c r="B142" s="70" t="s">
        <v>195</v>
      </c>
      <c r="C142" s="64" t="s">
        <v>859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347</v>
      </c>
      <c r="B143" s="70" t="s">
        <v>196</v>
      </c>
      <c r="C143" s="64" t="s">
        <v>859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38</v>
      </c>
      <c r="B144" s="63" t="s">
        <v>197</v>
      </c>
      <c r="C144" s="64" t="s">
        <v>859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39</v>
      </c>
      <c r="B145" s="63" t="s">
        <v>198</v>
      </c>
      <c r="C145" s="64" t="s">
        <v>859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40</v>
      </c>
      <c r="B146" s="63" t="s">
        <v>199</v>
      </c>
      <c r="C146" s="64" t="s">
        <v>859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348</v>
      </c>
      <c r="B147" s="68" t="s">
        <v>201</v>
      </c>
      <c r="C147" s="64" t="s">
        <v>859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349</v>
      </c>
      <c r="B148" s="63" t="s">
        <v>203</v>
      </c>
      <c r="C148" s="64" t="s">
        <v>859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350</v>
      </c>
      <c r="B149" s="63" t="s">
        <v>205</v>
      </c>
      <c r="C149" s="64" t="s">
        <v>859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351</v>
      </c>
      <c r="B150" s="68" t="s">
        <v>207</v>
      </c>
      <c r="C150" s="64" t="s">
        <v>859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352</v>
      </c>
      <c r="B151" s="69" t="s">
        <v>116</v>
      </c>
      <c r="C151" s="64" t="s">
        <v>859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353</v>
      </c>
      <c r="B152" s="69" t="s">
        <v>117</v>
      </c>
      <c r="C152" s="64" t="s">
        <v>859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354</v>
      </c>
      <c r="B153" s="63" t="s">
        <v>211</v>
      </c>
      <c r="C153" s="64" t="s">
        <v>859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355</v>
      </c>
      <c r="B154" s="86" t="s">
        <v>356</v>
      </c>
      <c r="C154" s="64" t="s">
        <v>859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41</v>
      </c>
      <c r="B155" s="71" t="s">
        <v>357</v>
      </c>
      <c r="C155" s="64" t="s">
        <v>859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42</v>
      </c>
      <c r="B156" s="71" t="s">
        <v>358</v>
      </c>
      <c r="C156" s="64" t="s">
        <v>859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43</v>
      </c>
      <c r="B157" s="71" t="s">
        <v>359</v>
      </c>
      <c r="C157" s="64" t="s">
        <v>859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44</v>
      </c>
      <c r="B158" s="71" t="s">
        <v>360</v>
      </c>
      <c r="C158" s="81" t="s">
        <v>859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361</v>
      </c>
      <c r="B159" s="57" t="s">
        <v>264</v>
      </c>
      <c r="C159" s="58" t="s">
        <v>362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45</v>
      </c>
      <c r="B160" s="71" t="s">
        <v>363</v>
      </c>
      <c r="C160" s="64" t="s">
        <v>859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46</v>
      </c>
      <c r="B161" s="71" t="s">
        <v>364</v>
      </c>
      <c r="C161" s="64" t="s">
        <v>859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365</v>
      </c>
      <c r="B162" s="70" t="s">
        <v>366</v>
      </c>
      <c r="C162" s="64" t="s">
        <v>859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47</v>
      </c>
      <c r="B163" s="71" t="s">
        <v>367</v>
      </c>
      <c r="C163" s="64" t="s">
        <v>859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368</v>
      </c>
      <c r="B164" s="70" t="s">
        <v>369</v>
      </c>
      <c r="C164" s="64" t="s">
        <v>859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48</v>
      </c>
      <c r="B165" s="87" t="s">
        <v>370</v>
      </c>
      <c r="C165" s="81" t="s">
        <v>362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73" t="s">
        <v>371</v>
      </c>
      <c r="B166" s="374"/>
      <c r="C166" s="374"/>
      <c r="D166" s="374"/>
      <c r="E166" s="374"/>
      <c r="F166" s="374"/>
      <c r="G166" s="374"/>
      <c r="H166" s="375"/>
      <c r="I166" s="50"/>
    </row>
    <row r="167" spans="1:9" s="55" customFormat="1" x14ac:dyDescent="0.25">
      <c r="A167" s="83" t="s">
        <v>372</v>
      </c>
      <c r="B167" s="88" t="s">
        <v>373</v>
      </c>
      <c r="C167" s="84" t="s">
        <v>859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49</v>
      </c>
      <c r="B168" s="63" t="s">
        <v>193</v>
      </c>
      <c r="C168" s="64" t="s">
        <v>859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374</v>
      </c>
      <c r="B169" s="70" t="s">
        <v>194</v>
      </c>
      <c r="C169" s="64" t="s">
        <v>859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375</v>
      </c>
      <c r="B170" s="70" t="s">
        <v>195</v>
      </c>
      <c r="C170" s="64" t="s">
        <v>859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376</v>
      </c>
      <c r="B171" s="70" t="s">
        <v>196</v>
      </c>
      <c r="C171" s="64" t="s">
        <v>859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50</v>
      </c>
      <c r="B172" s="63" t="s">
        <v>197</v>
      </c>
      <c r="C172" s="64" t="s">
        <v>859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51</v>
      </c>
      <c r="B173" s="63" t="s">
        <v>198</v>
      </c>
      <c r="C173" s="64" t="s">
        <v>859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52</v>
      </c>
      <c r="B174" s="63" t="s">
        <v>199</v>
      </c>
      <c r="C174" s="64" t="s">
        <v>859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377</v>
      </c>
      <c r="B175" s="63" t="s">
        <v>201</v>
      </c>
      <c r="C175" s="64" t="s">
        <v>859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378</v>
      </c>
      <c r="B176" s="63" t="s">
        <v>203</v>
      </c>
      <c r="C176" s="64" t="s">
        <v>859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379</v>
      </c>
      <c r="B177" s="63" t="s">
        <v>205</v>
      </c>
      <c r="C177" s="64" t="s">
        <v>859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380</v>
      </c>
      <c r="B178" s="68" t="s">
        <v>207</v>
      </c>
      <c r="C178" s="64" t="s">
        <v>859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381</v>
      </c>
      <c r="B179" s="69" t="s">
        <v>116</v>
      </c>
      <c r="C179" s="64" t="s">
        <v>859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382</v>
      </c>
      <c r="B180" s="69" t="s">
        <v>117</v>
      </c>
      <c r="C180" s="64" t="s">
        <v>859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383</v>
      </c>
      <c r="B181" s="71" t="s">
        <v>384</v>
      </c>
      <c r="C181" s="64" t="s">
        <v>859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385</v>
      </c>
      <c r="B182" s="70" t="s">
        <v>386</v>
      </c>
      <c r="C182" s="64" t="s">
        <v>859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387</v>
      </c>
      <c r="B183" s="70" t="s">
        <v>388</v>
      </c>
      <c r="C183" s="64" t="s">
        <v>859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389</v>
      </c>
      <c r="B184" s="63" t="s">
        <v>211</v>
      </c>
      <c r="C184" s="64" t="s">
        <v>859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390</v>
      </c>
      <c r="B185" s="86" t="s">
        <v>391</v>
      </c>
      <c r="C185" s="64" t="s">
        <v>859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392</v>
      </c>
      <c r="B186" s="71" t="s">
        <v>393</v>
      </c>
      <c r="C186" s="64" t="s">
        <v>859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394</v>
      </c>
      <c r="B187" s="71" t="s">
        <v>395</v>
      </c>
      <c r="C187" s="64" t="s">
        <v>859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396</v>
      </c>
      <c r="B188" s="70" t="s">
        <v>397</v>
      </c>
      <c r="C188" s="64" t="s">
        <v>859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398</v>
      </c>
      <c r="B189" s="70" t="s">
        <v>399</v>
      </c>
      <c r="C189" s="64" t="s">
        <v>859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400</v>
      </c>
      <c r="B190" s="70" t="s">
        <v>401</v>
      </c>
      <c r="C190" s="64" t="s">
        <v>859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402</v>
      </c>
      <c r="B191" s="71" t="s">
        <v>403</v>
      </c>
      <c r="C191" s="64" t="s">
        <v>859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404</v>
      </c>
      <c r="B192" s="71" t="s">
        <v>405</v>
      </c>
      <c r="C192" s="64" t="s">
        <v>859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406</v>
      </c>
      <c r="B193" s="71" t="s">
        <v>407</v>
      </c>
      <c r="C193" s="64" t="s">
        <v>859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408</v>
      </c>
      <c r="B194" s="71" t="s">
        <v>409</v>
      </c>
      <c r="C194" s="64" t="s">
        <v>859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410</v>
      </c>
      <c r="B195" s="71" t="s">
        <v>411</v>
      </c>
      <c r="C195" s="64" t="s">
        <v>859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412</v>
      </c>
      <c r="B196" s="71" t="s">
        <v>413</v>
      </c>
      <c r="C196" s="64" t="s">
        <v>859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414</v>
      </c>
      <c r="B197" s="70" t="s">
        <v>415</v>
      </c>
      <c r="C197" s="64" t="s">
        <v>859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416</v>
      </c>
      <c r="B198" s="71" t="s">
        <v>417</v>
      </c>
      <c r="C198" s="64" t="s">
        <v>859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418</v>
      </c>
      <c r="B199" s="71" t="s">
        <v>419</v>
      </c>
      <c r="C199" s="64" t="s">
        <v>859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420</v>
      </c>
      <c r="B200" s="71" t="s">
        <v>421</v>
      </c>
      <c r="C200" s="64" t="s">
        <v>859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422</v>
      </c>
      <c r="B201" s="71" t="s">
        <v>423</v>
      </c>
      <c r="C201" s="64" t="s">
        <v>859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424</v>
      </c>
      <c r="B202" s="71" t="s">
        <v>425</v>
      </c>
      <c r="C202" s="64" t="s">
        <v>859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426</v>
      </c>
      <c r="B203" s="86" t="s">
        <v>427</v>
      </c>
      <c r="C203" s="64" t="s">
        <v>859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428</v>
      </c>
      <c r="B204" s="71" t="s">
        <v>429</v>
      </c>
      <c r="C204" s="64" t="s">
        <v>859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430</v>
      </c>
      <c r="B205" s="71" t="s">
        <v>431</v>
      </c>
      <c r="C205" s="64" t="s">
        <v>859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432</v>
      </c>
      <c r="B206" s="70" t="s">
        <v>433</v>
      </c>
      <c r="C206" s="64" t="s">
        <v>859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434</v>
      </c>
      <c r="B207" s="72" t="s">
        <v>161</v>
      </c>
      <c r="C207" s="64" t="s">
        <v>859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435</v>
      </c>
      <c r="B208" s="72" t="s">
        <v>165</v>
      </c>
      <c r="C208" s="64" t="s">
        <v>859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436</v>
      </c>
      <c r="B209" s="71" t="s">
        <v>437</v>
      </c>
      <c r="C209" s="64" t="s">
        <v>859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438</v>
      </c>
      <c r="B210" s="86" t="s">
        <v>439</v>
      </c>
      <c r="C210" s="64" t="s">
        <v>859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440</v>
      </c>
      <c r="B211" s="71" t="s">
        <v>441</v>
      </c>
      <c r="C211" s="64" t="s">
        <v>859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442</v>
      </c>
      <c r="B212" s="70" t="s">
        <v>443</v>
      </c>
      <c r="C212" s="64" t="s">
        <v>859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444</v>
      </c>
      <c r="B213" s="70" t="s">
        <v>445</v>
      </c>
      <c r="C213" s="64" t="s">
        <v>859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446</v>
      </c>
      <c r="B214" s="70" t="s">
        <v>447</v>
      </c>
      <c r="C214" s="64" t="s">
        <v>859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448</v>
      </c>
      <c r="B215" s="70" t="s">
        <v>449</v>
      </c>
      <c r="C215" s="64" t="s">
        <v>859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450</v>
      </c>
      <c r="B216" s="70" t="s">
        <v>451</v>
      </c>
      <c r="C216" s="64" t="s">
        <v>859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452</v>
      </c>
      <c r="B217" s="70" t="s">
        <v>453</v>
      </c>
      <c r="C217" s="64" t="s">
        <v>859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454</v>
      </c>
      <c r="B218" s="71" t="s">
        <v>455</v>
      </c>
      <c r="C218" s="64" t="s">
        <v>859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456</v>
      </c>
      <c r="B219" s="71" t="s">
        <v>457</v>
      </c>
      <c r="C219" s="64" t="s">
        <v>859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458</v>
      </c>
      <c r="B220" s="71" t="s">
        <v>264</v>
      </c>
      <c r="C220" s="64" t="s">
        <v>362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459</v>
      </c>
      <c r="B221" s="71" t="s">
        <v>460</v>
      </c>
      <c r="C221" s="64" t="s">
        <v>859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461</v>
      </c>
      <c r="B222" s="86" t="s">
        <v>462</v>
      </c>
      <c r="C222" s="64" t="s">
        <v>859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463</v>
      </c>
      <c r="B223" s="71" t="s">
        <v>464</v>
      </c>
      <c r="C223" s="64" t="s">
        <v>859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465</v>
      </c>
      <c r="B224" s="71" t="s">
        <v>466</v>
      </c>
      <c r="C224" s="64" t="s">
        <v>859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467</v>
      </c>
      <c r="B225" s="70" t="s">
        <v>468</v>
      </c>
      <c r="C225" s="64" t="s">
        <v>859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469</v>
      </c>
      <c r="B226" s="70" t="s">
        <v>470</v>
      </c>
      <c r="C226" s="64" t="s">
        <v>859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471</v>
      </c>
      <c r="B227" s="70" t="s">
        <v>472</v>
      </c>
      <c r="C227" s="64" t="s">
        <v>859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473</v>
      </c>
      <c r="B228" s="71" t="s">
        <v>474</v>
      </c>
      <c r="C228" s="64" t="s">
        <v>859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475</v>
      </c>
      <c r="B229" s="71" t="s">
        <v>476</v>
      </c>
      <c r="C229" s="64" t="s">
        <v>859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477</v>
      </c>
      <c r="B230" s="70" t="s">
        <v>478</v>
      </c>
      <c r="C230" s="64" t="s">
        <v>859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479</v>
      </c>
      <c r="B231" s="70" t="s">
        <v>480</v>
      </c>
      <c r="C231" s="64" t="s">
        <v>859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481</v>
      </c>
      <c r="B232" s="71" t="s">
        <v>482</v>
      </c>
      <c r="C232" s="64" t="s">
        <v>859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483</v>
      </c>
      <c r="B233" s="71" t="s">
        <v>484</v>
      </c>
      <c r="C233" s="64" t="s">
        <v>859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485</v>
      </c>
      <c r="B234" s="71" t="s">
        <v>486</v>
      </c>
      <c r="C234" s="64" t="s">
        <v>859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487</v>
      </c>
      <c r="B235" s="86" t="s">
        <v>488</v>
      </c>
      <c r="C235" s="64" t="s">
        <v>859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489</v>
      </c>
      <c r="B236" s="71" t="s">
        <v>490</v>
      </c>
      <c r="C236" s="64" t="s">
        <v>859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491</v>
      </c>
      <c r="B237" s="70" t="s">
        <v>468</v>
      </c>
      <c r="C237" s="64" t="s">
        <v>859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492</v>
      </c>
      <c r="B238" s="70" t="s">
        <v>470</v>
      </c>
      <c r="C238" s="64" t="s">
        <v>859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493</v>
      </c>
      <c r="B239" s="70" t="s">
        <v>472</v>
      </c>
      <c r="C239" s="64" t="s">
        <v>859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494</v>
      </c>
      <c r="B240" s="71" t="s">
        <v>359</v>
      </c>
      <c r="C240" s="64" t="s">
        <v>859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495</v>
      </c>
      <c r="B241" s="71" t="s">
        <v>496</v>
      </c>
      <c r="C241" s="64" t="s">
        <v>859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497</v>
      </c>
      <c r="B242" s="86" t="s">
        <v>498</v>
      </c>
      <c r="C242" s="64" t="s">
        <v>859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499</v>
      </c>
      <c r="B243" s="86" t="s">
        <v>500</v>
      </c>
      <c r="C243" s="64" t="s">
        <v>859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501</v>
      </c>
      <c r="B244" s="71" t="s">
        <v>502</v>
      </c>
      <c r="C244" s="64" t="s">
        <v>859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503</v>
      </c>
      <c r="B245" s="71" t="s">
        <v>504</v>
      </c>
      <c r="C245" s="64" t="s">
        <v>859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505</v>
      </c>
      <c r="B246" s="86" t="s">
        <v>506</v>
      </c>
      <c r="C246" s="64" t="s">
        <v>859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507</v>
      </c>
      <c r="B247" s="71" t="s">
        <v>508</v>
      </c>
      <c r="C247" s="64" t="s">
        <v>859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509</v>
      </c>
      <c r="B248" s="71" t="s">
        <v>510</v>
      </c>
      <c r="C248" s="64" t="s">
        <v>859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511</v>
      </c>
      <c r="B249" s="86" t="s">
        <v>512</v>
      </c>
      <c r="C249" s="64" t="s">
        <v>859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513</v>
      </c>
      <c r="B250" s="86" t="s">
        <v>514</v>
      </c>
      <c r="C250" s="64" t="s">
        <v>859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515</v>
      </c>
      <c r="B251" s="86" t="s">
        <v>516</v>
      </c>
      <c r="C251" s="64" t="s">
        <v>859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517</v>
      </c>
      <c r="B252" s="89" t="s">
        <v>518</v>
      </c>
      <c r="C252" s="76" t="s">
        <v>859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519</v>
      </c>
      <c r="B253" s="57" t="s">
        <v>264</v>
      </c>
      <c r="C253" s="58" t="s">
        <v>362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520</v>
      </c>
      <c r="B254" s="71" t="s">
        <v>521</v>
      </c>
      <c r="C254" s="64" t="s">
        <v>859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522</v>
      </c>
      <c r="B255" s="70" t="s">
        <v>523</v>
      </c>
      <c r="C255" s="64" t="s">
        <v>859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524</v>
      </c>
      <c r="B256" s="72" t="s">
        <v>525</v>
      </c>
      <c r="C256" s="64" t="s">
        <v>859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526</v>
      </c>
      <c r="B257" s="72" t="s">
        <v>527</v>
      </c>
      <c r="C257" s="64" t="s">
        <v>859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528</v>
      </c>
      <c r="B258" s="73" t="s">
        <v>525</v>
      </c>
      <c r="C258" s="64" t="s">
        <v>859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529</v>
      </c>
      <c r="B259" s="72" t="s">
        <v>195</v>
      </c>
      <c r="C259" s="64" t="s">
        <v>859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530</v>
      </c>
      <c r="B260" s="73" t="s">
        <v>525</v>
      </c>
      <c r="C260" s="64" t="s">
        <v>859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531</v>
      </c>
      <c r="B261" s="72" t="s">
        <v>196</v>
      </c>
      <c r="C261" s="64" t="s">
        <v>859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532</v>
      </c>
      <c r="B262" s="73" t="s">
        <v>525</v>
      </c>
      <c r="C262" s="64" t="s">
        <v>859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533</v>
      </c>
      <c r="B263" s="70" t="s">
        <v>534</v>
      </c>
      <c r="C263" s="64" t="s">
        <v>859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535</v>
      </c>
      <c r="B264" s="72" t="s">
        <v>525</v>
      </c>
      <c r="C264" s="64" t="s">
        <v>859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536</v>
      </c>
      <c r="B265" s="69" t="s">
        <v>109</v>
      </c>
      <c r="C265" s="64" t="s">
        <v>859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537</v>
      </c>
      <c r="B266" s="72" t="s">
        <v>525</v>
      </c>
      <c r="C266" s="64" t="s">
        <v>859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538</v>
      </c>
      <c r="B267" s="69" t="s">
        <v>539</v>
      </c>
      <c r="C267" s="64" t="s">
        <v>859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540</v>
      </c>
      <c r="B268" s="72" t="s">
        <v>525</v>
      </c>
      <c r="C268" s="64" t="s">
        <v>859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541</v>
      </c>
      <c r="B269" s="69" t="s">
        <v>542</v>
      </c>
      <c r="C269" s="64" t="s">
        <v>859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543</v>
      </c>
      <c r="B270" s="72" t="s">
        <v>525</v>
      </c>
      <c r="C270" s="64" t="s">
        <v>859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544</v>
      </c>
      <c r="B271" s="69" t="s">
        <v>111</v>
      </c>
      <c r="C271" s="64" t="s">
        <v>859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545</v>
      </c>
      <c r="B272" s="72" t="s">
        <v>525</v>
      </c>
      <c r="C272" s="64" t="s">
        <v>859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544</v>
      </c>
      <c r="B273" s="69" t="s">
        <v>546</v>
      </c>
      <c r="C273" s="64" t="s">
        <v>859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547</v>
      </c>
      <c r="B274" s="72" t="s">
        <v>525</v>
      </c>
      <c r="C274" s="64" t="s">
        <v>859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548</v>
      </c>
      <c r="B275" s="70" t="s">
        <v>549</v>
      </c>
      <c r="C275" s="64" t="s">
        <v>859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550</v>
      </c>
      <c r="B276" s="72" t="s">
        <v>525</v>
      </c>
      <c r="C276" s="64" t="s">
        <v>859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551</v>
      </c>
      <c r="B277" s="72" t="s">
        <v>116</v>
      </c>
      <c r="C277" s="64" t="s">
        <v>859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552</v>
      </c>
      <c r="B278" s="73" t="s">
        <v>525</v>
      </c>
      <c r="C278" s="64" t="s">
        <v>859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553</v>
      </c>
      <c r="B279" s="72" t="s">
        <v>117</v>
      </c>
      <c r="C279" s="64" t="s">
        <v>859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554</v>
      </c>
      <c r="B280" s="73" t="s">
        <v>525</v>
      </c>
      <c r="C280" s="64" t="s">
        <v>859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555</v>
      </c>
      <c r="B281" s="70" t="s">
        <v>556</v>
      </c>
      <c r="C281" s="64" t="s">
        <v>859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557</v>
      </c>
      <c r="B282" s="72" t="s">
        <v>525</v>
      </c>
      <c r="C282" s="64" t="s">
        <v>859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558</v>
      </c>
      <c r="B283" s="71" t="s">
        <v>559</v>
      </c>
      <c r="C283" s="64" t="s">
        <v>859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560</v>
      </c>
      <c r="B284" s="70" t="s">
        <v>561</v>
      </c>
      <c r="C284" s="64" t="s">
        <v>859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562</v>
      </c>
      <c r="B285" s="72" t="s">
        <v>525</v>
      </c>
      <c r="C285" s="64" t="s">
        <v>859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563</v>
      </c>
      <c r="B286" s="70" t="s">
        <v>564</v>
      </c>
      <c r="C286" s="64" t="s">
        <v>859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565</v>
      </c>
      <c r="B287" s="72" t="s">
        <v>397</v>
      </c>
      <c r="C287" s="64" t="s">
        <v>859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566</v>
      </c>
      <c r="B288" s="73" t="s">
        <v>525</v>
      </c>
      <c r="C288" s="64" t="s">
        <v>859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567</v>
      </c>
      <c r="B289" s="72" t="s">
        <v>568</v>
      </c>
      <c r="C289" s="64" t="s">
        <v>859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569</v>
      </c>
      <c r="B290" s="73" t="s">
        <v>525</v>
      </c>
      <c r="C290" s="64" t="s">
        <v>859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570</v>
      </c>
      <c r="B291" s="70" t="s">
        <v>571</v>
      </c>
      <c r="C291" s="64" t="s">
        <v>859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572</v>
      </c>
      <c r="B292" s="72" t="s">
        <v>525</v>
      </c>
      <c r="C292" s="64" t="s">
        <v>859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573</v>
      </c>
      <c r="B293" s="70" t="s">
        <v>574</v>
      </c>
      <c r="C293" s="64" t="s">
        <v>859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575</v>
      </c>
      <c r="B294" s="72" t="s">
        <v>525</v>
      </c>
      <c r="C294" s="64" t="s">
        <v>859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576</v>
      </c>
      <c r="B295" s="70" t="s">
        <v>577</v>
      </c>
      <c r="C295" s="64" t="s">
        <v>859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578</v>
      </c>
      <c r="B296" s="72" t="s">
        <v>525</v>
      </c>
      <c r="C296" s="64" t="s">
        <v>859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579</v>
      </c>
      <c r="B297" s="70" t="s">
        <v>580</v>
      </c>
      <c r="C297" s="64" t="s">
        <v>859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581</v>
      </c>
      <c r="B298" s="72" t="s">
        <v>525</v>
      </c>
      <c r="C298" s="64" t="s">
        <v>859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582</v>
      </c>
      <c r="B299" s="70" t="s">
        <v>583</v>
      </c>
      <c r="C299" s="64" t="s">
        <v>859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584</v>
      </c>
      <c r="B300" s="72" t="s">
        <v>525</v>
      </c>
      <c r="C300" s="64" t="s">
        <v>859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585</v>
      </c>
      <c r="B301" s="70" t="s">
        <v>586</v>
      </c>
      <c r="C301" s="64" t="s">
        <v>859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587</v>
      </c>
      <c r="B302" s="72" t="s">
        <v>525</v>
      </c>
      <c r="C302" s="64" t="s">
        <v>859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588</v>
      </c>
      <c r="B303" s="70" t="s">
        <v>589</v>
      </c>
      <c r="C303" s="64" t="s">
        <v>859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590</v>
      </c>
      <c r="B304" s="72" t="s">
        <v>525</v>
      </c>
      <c r="C304" s="64" t="s">
        <v>859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591</v>
      </c>
      <c r="B305" s="71" t="s">
        <v>592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593</v>
      </c>
      <c r="B306" s="70" t="s">
        <v>594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595</v>
      </c>
      <c r="B307" s="70" t="s">
        <v>596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597</v>
      </c>
      <c r="B308" s="70" t="s">
        <v>598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599</v>
      </c>
      <c r="B309" s="70" t="s">
        <v>600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601</v>
      </c>
      <c r="B310" s="69" t="s">
        <v>602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603</v>
      </c>
      <c r="B311" s="69" t="s">
        <v>604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605</v>
      </c>
      <c r="B312" s="69" t="s">
        <v>606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607</v>
      </c>
      <c r="B313" s="69" t="s">
        <v>608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609</v>
      </c>
      <c r="B314" s="69" t="s">
        <v>610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611</v>
      </c>
      <c r="B315" s="70" t="s">
        <v>612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613</v>
      </c>
      <c r="B316" s="90" t="s">
        <v>116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614</v>
      </c>
      <c r="B317" s="91" t="s">
        <v>117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73" t="s">
        <v>615</v>
      </c>
      <c r="B318" s="374"/>
      <c r="C318" s="374"/>
      <c r="D318" s="374"/>
      <c r="E318" s="374"/>
      <c r="F318" s="374"/>
      <c r="G318" s="374"/>
      <c r="H318" s="375"/>
      <c r="I318" s="50"/>
    </row>
    <row r="319" spans="1:9" x14ac:dyDescent="0.25">
      <c r="A319" s="83" t="s">
        <v>616</v>
      </c>
      <c r="B319" s="88" t="s">
        <v>617</v>
      </c>
      <c r="C319" s="84" t="s">
        <v>362</v>
      </c>
      <c r="D319" s="217" t="s">
        <v>618</v>
      </c>
      <c r="E319" s="217" t="s">
        <v>618</v>
      </c>
      <c r="F319" s="217"/>
      <c r="G319" s="217" t="s">
        <v>618</v>
      </c>
      <c r="H319" s="218" t="s">
        <v>618</v>
      </c>
    </row>
    <row r="320" spans="1:9" x14ac:dyDescent="0.25">
      <c r="A320" s="62" t="s">
        <v>619</v>
      </c>
      <c r="B320" s="71" t="s">
        <v>620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621</v>
      </c>
      <c r="B321" s="71" t="s">
        <v>622</v>
      </c>
      <c r="C321" s="64" t="s">
        <v>623</v>
      </c>
      <c r="D321" s="65"/>
      <c r="E321" s="209"/>
      <c r="F321" s="209"/>
      <c r="G321" s="209"/>
      <c r="H321" s="208"/>
    </row>
    <row r="322" spans="1:8" x14ac:dyDescent="0.25">
      <c r="A322" s="62" t="s">
        <v>624</v>
      </c>
      <c r="B322" s="71" t="s">
        <v>625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626</v>
      </c>
      <c r="B323" s="71" t="s">
        <v>627</v>
      </c>
      <c r="C323" s="64" t="s">
        <v>623</v>
      </c>
      <c r="D323" s="65"/>
      <c r="E323" s="209"/>
      <c r="F323" s="209"/>
      <c r="G323" s="209"/>
      <c r="H323" s="208"/>
    </row>
    <row r="324" spans="1:8" x14ac:dyDescent="0.25">
      <c r="A324" s="62" t="s">
        <v>628</v>
      </c>
      <c r="B324" s="71" t="s">
        <v>629</v>
      </c>
      <c r="C324" s="64" t="s">
        <v>630</v>
      </c>
      <c r="D324" s="65"/>
      <c r="E324" s="209"/>
      <c r="F324" s="209"/>
      <c r="G324" s="209"/>
      <c r="H324" s="208"/>
    </row>
    <row r="325" spans="1:8" x14ac:dyDescent="0.25">
      <c r="A325" s="62" t="s">
        <v>631</v>
      </c>
      <c r="B325" s="71" t="s">
        <v>632</v>
      </c>
      <c r="C325" s="64" t="s">
        <v>362</v>
      </c>
      <c r="D325" s="219" t="s">
        <v>618</v>
      </c>
      <c r="E325" s="219" t="s">
        <v>618</v>
      </c>
      <c r="F325" s="219"/>
      <c r="G325" s="219" t="s">
        <v>618</v>
      </c>
      <c r="H325" s="220" t="s">
        <v>618</v>
      </c>
    </row>
    <row r="326" spans="1:8" x14ac:dyDescent="0.25">
      <c r="A326" s="62" t="s">
        <v>633</v>
      </c>
      <c r="B326" s="70" t="s">
        <v>634</v>
      </c>
      <c r="C326" s="64" t="s">
        <v>630</v>
      </c>
      <c r="D326" s="65"/>
      <c r="E326" s="209"/>
      <c r="F326" s="209"/>
      <c r="G326" s="209"/>
      <c r="H326" s="208"/>
    </row>
    <row r="327" spans="1:8" x14ac:dyDescent="0.25">
      <c r="A327" s="62" t="s">
        <v>635</v>
      </c>
      <c r="B327" s="70" t="s">
        <v>636</v>
      </c>
      <c r="C327" s="64" t="s">
        <v>637</v>
      </c>
      <c r="D327" s="65"/>
      <c r="E327" s="209"/>
      <c r="F327" s="209"/>
      <c r="G327" s="209"/>
      <c r="H327" s="208"/>
    </row>
    <row r="328" spans="1:8" x14ac:dyDescent="0.25">
      <c r="A328" s="62" t="s">
        <v>638</v>
      </c>
      <c r="B328" s="71" t="s">
        <v>639</v>
      </c>
      <c r="C328" s="64" t="s">
        <v>362</v>
      </c>
      <c r="D328" s="219" t="s">
        <v>618</v>
      </c>
      <c r="E328" s="219" t="s">
        <v>618</v>
      </c>
      <c r="F328" s="219"/>
      <c r="G328" s="219" t="s">
        <v>618</v>
      </c>
      <c r="H328" s="220" t="s">
        <v>618</v>
      </c>
    </row>
    <row r="329" spans="1:8" x14ac:dyDescent="0.25">
      <c r="A329" s="62" t="s">
        <v>640</v>
      </c>
      <c r="B329" s="70" t="s">
        <v>634</v>
      </c>
      <c r="C329" s="64" t="s">
        <v>630</v>
      </c>
      <c r="D329" s="65"/>
      <c r="E329" s="209"/>
      <c r="F329" s="209"/>
      <c r="G329" s="209"/>
      <c r="H329" s="208"/>
    </row>
    <row r="330" spans="1:8" x14ac:dyDescent="0.25">
      <c r="A330" s="62" t="s">
        <v>641</v>
      </c>
      <c r="B330" s="70" t="s">
        <v>642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643</v>
      </c>
      <c r="B331" s="70" t="s">
        <v>636</v>
      </c>
      <c r="C331" s="64" t="s">
        <v>637</v>
      </c>
      <c r="D331" s="65"/>
      <c r="E331" s="209"/>
      <c r="F331" s="209"/>
      <c r="G331" s="209"/>
      <c r="H331" s="208"/>
    </row>
    <row r="332" spans="1:8" x14ac:dyDescent="0.25">
      <c r="A332" s="62" t="s">
        <v>644</v>
      </c>
      <c r="B332" s="71" t="s">
        <v>645</v>
      </c>
      <c r="C332" s="64" t="s">
        <v>362</v>
      </c>
      <c r="D332" s="219" t="s">
        <v>618</v>
      </c>
      <c r="E332" s="219" t="s">
        <v>618</v>
      </c>
      <c r="F332" s="219"/>
      <c r="G332" s="219" t="s">
        <v>618</v>
      </c>
      <c r="H332" s="220" t="s">
        <v>618</v>
      </c>
    </row>
    <row r="333" spans="1:8" x14ac:dyDescent="0.25">
      <c r="A333" s="62" t="s">
        <v>646</v>
      </c>
      <c r="B333" s="70" t="s">
        <v>634</v>
      </c>
      <c r="C333" s="64" t="s">
        <v>630</v>
      </c>
      <c r="D333" s="65"/>
      <c r="E333" s="209"/>
      <c r="F333" s="209"/>
      <c r="G333" s="209"/>
      <c r="H333" s="208"/>
    </row>
    <row r="334" spans="1:8" x14ac:dyDescent="0.25">
      <c r="A334" s="62" t="s">
        <v>647</v>
      </c>
      <c r="B334" s="70" t="s">
        <v>636</v>
      </c>
      <c r="C334" s="64" t="s">
        <v>637</v>
      </c>
      <c r="D334" s="65"/>
      <c r="E334" s="209"/>
      <c r="F334" s="209"/>
      <c r="G334" s="209"/>
      <c r="H334" s="208"/>
    </row>
    <row r="335" spans="1:8" x14ac:dyDescent="0.25">
      <c r="A335" s="62" t="s">
        <v>648</v>
      </c>
      <c r="B335" s="71" t="s">
        <v>649</v>
      </c>
      <c r="C335" s="64" t="s">
        <v>362</v>
      </c>
      <c r="D335" s="219" t="s">
        <v>618</v>
      </c>
      <c r="E335" s="219" t="s">
        <v>618</v>
      </c>
      <c r="F335" s="219"/>
      <c r="G335" s="219" t="s">
        <v>618</v>
      </c>
      <c r="H335" s="220" t="s">
        <v>618</v>
      </c>
    </row>
    <row r="336" spans="1:8" x14ac:dyDescent="0.25">
      <c r="A336" s="62" t="s">
        <v>650</v>
      </c>
      <c r="B336" s="70" t="s">
        <v>634</v>
      </c>
      <c r="C336" s="64" t="s">
        <v>630</v>
      </c>
      <c r="D336" s="65"/>
      <c r="E336" s="209"/>
      <c r="F336" s="209"/>
      <c r="G336" s="209"/>
      <c r="H336" s="208"/>
    </row>
    <row r="337" spans="1:8" x14ac:dyDescent="0.25">
      <c r="A337" s="62" t="s">
        <v>651</v>
      </c>
      <c r="B337" s="70" t="s">
        <v>642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652</v>
      </c>
      <c r="B338" s="70" t="s">
        <v>636</v>
      </c>
      <c r="C338" s="64" t="s">
        <v>637</v>
      </c>
      <c r="D338" s="65"/>
      <c r="E338" s="209"/>
      <c r="F338" s="209"/>
      <c r="G338" s="209"/>
      <c r="H338" s="208"/>
    </row>
    <row r="339" spans="1:8" x14ac:dyDescent="0.25">
      <c r="A339" s="83" t="s">
        <v>653</v>
      </c>
      <c r="B339" s="88" t="s">
        <v>654</v>
      </c>
      <c r="C339" s="84" t="s">
        <v>362</v>
      </c>
      <c r="D339" s="219" t="s">
        <v>618</v>
      </c>
      <c r="E339" s="219" t="s">
        <v>618</v>
      </c>
      <c r="F339" s="217"/>
      <c r="G339" s="217" t="s">
        <v>618</v>
      </c>
      <c r="H339" s="218" t="s">
        <v>618</v>
      </c>
    </row>
    <row r="340" spans="1:8" x14ac:dyDescent="0.25">
      <c r="A340" s="62" t="s">
        <v>655</v>
      </c>
      <c r="B340" s="71" t="s">
        <v>656</v>
      </c>
      <c r="C340" s="64" t="s">
        <v>630</v>
      </c>
      <c r="D340" s="65"/>
      <c r="E340" s="209"/>
      <c r="F340" s="209"/>
      <c r="G340" s="209"/>
      <c r="H340" s="208"/>
    </row>
    <row r="341" spans="1:8" ht="31.5" x14ac:dyDescent="0.25">
      <c r="A341" s="62" t="s">
        <v>657</v>
      </c>
      <c r="B341" s="70" t="s">
        <v>658</v>
      </c>
      <c r="C341" s="64" t="s">
        <v>630</v>
      </c>
      <c r="D341" s="65"/>
      <c r="E341" s="209"/>
      <c r="F341" s="209"/>
      <c r="G341" s="209"/>
      <c r="H341" s="208"/>
    </row>
    <row r="342" spans="1:8" x14ac:dyDescent="0.25">
      <c r="A342" s="62" t="s">
        <v>659</v>
      </c>
      <c r="B342" s="90" t="s">
        <v>660</v>
      </c>
      <c r="C342" s="64" t="s">
        <v>630</v>
      </c>
      <c r="D342" s="65"/>
      <c r="E342" s="209"/>
      <c r="F342" s="209"/>
      <c r="G342" s="209"/>
      <c r="H342" s="208"/>
    </row>
    <row r="343" spans="1:8" x14ac:dyDescent="0.25">
      <c r="A343" s="62" t="s">
        <v>661</v>
      </c>
      <c r="B343" s="90" t="s">
        <v>662</v>
      </c>
      <c r="C343" s="64" t="s">
        <v>630</v>
      </c>
      <c r="D343" s="65"/>
      <c r="E343" s="209"/>
      <c r="F343" s="209"/>
      <c r="G343" s="209"/>
      <c r="H343" s="208"/>
    </row>
    <row r="344" spans="1:8" x14ac:dyDescent="0.25">
      <c r="A344" s="62" t="s">
        <v>663</v>
      </c>
      <c r="B344" s="71" t="s">
        <v>664</v>
      </c>
      <c r="C344" s="64" t="s">
        <v>630</v>
      </c>
      <c r="D344" s="65"/>
      <c r="E344" s="209"/>
      <c r="F344" s="209"/>
      <c r="G344" s="209"/>
      <c r="H344" s="208"/>
    </row>
    <row r="345" spans="1:8" x14ac:dyDescent="0.25">
      <c r="A345" s="62" t="s">
        <v>665</v>
      </c>
      <c r="B345" s="71" t="s">
        <v>666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667</v>
      </c>
      <c r="B346" s="70" t="s">
        <v>668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669</v>
      </c>
      <c r="B347" s="90" t="s">
        <v>660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670</v>
      </c>
      <c r="B348" s="90" t="s">
        <v>662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671</v>
      </c>
      <c r="B349" s="71" t="s">
        <v>672</v>
      </c>
      <c r="C349" s="64" t="s">
        <v>673</v>
      </c>
      <c r="D349" s="65"/>
      <c r="E349" s="209"/>
      <c r="F349" s="209"/>
      <c r="G349" s="209"/>
      <c r="H349" s="208"/>
    </row>
    <row r="350" spans="1:8" ht="31.5" x14ac:dyDescent="0.25">
      <c r="A350" s="62" t="s">
        <v>674</v>
      </c>
      <c r="B350" s="71" t="s">
        <v>675</v>
      </c>
      <c r="C350" s="64" t="s">
        <v>859</v>
      </c>
      <c r="D350" s="65"/>
      <c r="E350" s="209"/>
      <c r="F350" s="209"/>
      <c r="G350" s="209"/>
      <c r="H350" s="208"/>
    </row>
    <row r="351" spans="1:8" x14ac:dyDescent="0.25">
      <c r="A351" s="62" t="s">
        <v>676</v>
      </c>
      <c r="B351" s="86" t="s">
        <v>677</v>
      </c>
      <c r="C351" s="64" t="s">
        <v>362</v>
      </c>
      <c r="D351" s="219" t="s">
        <v>618</v>
      </c>
      <c r="E351" s="219" t="s">
        <v>618</v>
      </c>
      <c r="F351" s="219"/>
      <c r="G351" s="219" t="s">
        <v>618</v>
      </c>
      <c r="H351" s="220" t="s">
        <v>618</v>
      </c>
    </row>
    <row r="352" spans="1:8" x14ac:dyDescent="0.25">
      <c r="A352" s="62" t="s">
        <v>678</v>
      </c>
      <c r="B352" s="71" t="s">
        <v>679</v>
      </c>
      <c r="C352" s="64" t="s">
        <v>630</v>
      </c>
      <c r="D352" s="65"/>
      <c r="E352" s="209"/>
      <c r="F352" s="209"/>
      <c r="G352" s="209"/>
      <c r="H352" s="208"/>
    </row>
    <row r="353" spans="1:8" x14ac:dyDescent="0.25">
      <c r="A353" s="62" t="s">
        <v>680</v>
      </c>
      <c r="B353" s="71" t="s">
        <v>681</v>
      </c>
      <c r="C353" s="64" t="s">
        <v>623</v>
      </c>
      <c r="D353" s="65"/>
      <c r="E353" s="209"/>
      <c r="F353" s="209"/>
      <c r="G353" s="209"/>
      <c r="H353" s="208"/>
    </row>
    <row r="354" spans="1:8" ht="47.25" x14ac:dyDescent="0.25">
      <c r="A354" s="62" t="s">
        <v>682</v>
      </c>
      <c r="B354" s="71" t="s">
        <v>683</v>
      </c>
      <c r="C354" s="64" t="s">
        <v>859</v>
      </c>
      <c r="D354" s="65"/>
      <c r="E354" s="209"/>
      <c r="F354" s="209"/>
      <c r="G354" s="209"/>
      <c r="H354" s="208"/>
    </row>
    <row r="355" spans="1:8" ht="31.5" x14ac:dyDescent="0.25">
      <c r="A355" s="62" t="s">
        <v>684</v>
      </c>
      <c r="B355" s="71" t="s">
        <v>685</v>
      </c>
      <c r="C355" s="64" t="s">
        <v>859</v>
      </c>
      <c r="D355" s="65"/>
      <c r="E355" s="209"/>
      <c r="F355" s="209"/>
      <c r="G355" s="209"/>
      <c r="H355" s="208"/>
    </row>
    <row r="356" spans="1:8" x14ac:dyDescent="0.25">
      <c r="A356" s="62" t="s">
        <v>686</v>
      </c>
      <c r="B356" s="86" t="s">
        <v>687</v>
      </c>
      <c r="C356" s="220" t="s">
        <v>362</v>
      </c>
      <c r="D356" s="219" t="s">
        <v>618</v>
      </c>
      <c r="E356" s="219" t="s">
        <v>618</v>
      </c>
      <c r="F356" s="219"/>
      <c r="G356" s="219" t="s">
        <v>618</v>
      </c>
      <c r="H356" s="220" t="s">
        <v>618</v>
      </c>
    </row>
    <row r="357" spans="1:8" x14ac:dyDescent="0.25">
      <c r="A357" s="62" t="s">
        <v>688</v>
      </c>
      <c r="B357" s="71" t="s">
        <v>689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690</v>
      </c>
      <c r="B358" s="70" t="s">
        <v>691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692</v>
      </c>
      <c r="B359" s="70" t="s">
        <v>693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694</v>
      </c>
      <c r="B360" s="70" t="s">
        <v>695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696</v>
      </c>
      <c r="B361" s="71" t="s">
        <v>697</v>
      </c>
      <c r="C361" s="64" t="s">
        <v>630</v>
      </c>
      <c r="D361" s="65"/>
      <c r="E361" s="209"/>
      <c r="F361" s="209"/>
      <c r="G361" s="209"/>
      <c r="H361" s="208"/>
    </row>
    <row r="362" spans="1:8" ht="31.5" x14ac:dyDescent="0.25">
      <c r="A362" s="62" t="s">
        <v>698</v>
      </c>
      <c r="B362" s="70" t="s">
        <v>699</v>
      </c>
      <c r="C362" s="64" t="s">
        <v>630</v>
      </c>
      <c r="D362" s="65"/>
      <c r="E362" s="209"/>
      <c r="F362" s="209"/>
      <c r="G362" s="209"/>
      <c r="H362" s="208"/>
    </row>
    <row r="363" spans="1:8" x14ac:dyDescent="0.25">
      <c r="A363" s="62" t="s">
        <v>700</v>
      </c>
      <c r="B363" s="70" t="s">
        <v>701</v>
      </c>
      <c r="C363" s="64" t="s">
        <v>630</v>
      </c>
      <c r="D363" s="65"/>
      <c r="E363" s="209"/>
      <c r="F363" s="209"/>
      <c r="G363" s="209"/>
      <c r="H363" s="208"/>
    </row>
    <row r="364" spans="1:8" ht="31.5" x14ac:dyDescent="0.25">
      <c r="A364" s="62" t="s">
        <v>702</v>
      </c>
      <c r="B364" s="71" t="s">
        <v>703</v>
      </c>
      <c r="C364" s="64" t="s">
        <v>859</v>
      </c>
      <c r="D364" s="65"/>
      <c r="E364" s="209"/>
      <c r="F364" s="209"/>
      <c r="G364" s="209"/>
      <c r="H364" s="208"/>
    </row>
    <row r="365" spans="1:8" x14ac:dyDescent="0.25">
      <c r="A365" s="62" t="s">
        <v>704</v>
      </c>
      <c r="B365" s="70" t="s">
        <v>705</v>
      </c>
      <c r="C365" s="64" t="s">
        <v>859</v>
      </c>
      <c r="D365" s="77"/>
      <c r="E365" s="209"/>
      <c r="F365" s="210"/>
      <c r="G365" s="210"/>
      <c r="H365" s="211"/>
    </row>
    <row r="366" spans="1:8" x14ac:dyDescent="0.25">
      <c r="A366" s="62" t="s">
        <v>706</v>
      </c>
      <c r="B366" s="70" t="s">
        <v>117</v>
      </c>
      <c r="C366" s="64" t="s">
        <v>859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707</v>
      </c>
      <c r="B367" s="92" t="s">
        <v>708</v>
      </c>
      <c r="C367" s="81" t="s">
        <v>860</v>
      </c>
      <c r="D367" s="82"/>
      <c r="E367" s="213"/>
      <c r="F367" s="213"/>
      <c r="G367" s="213"/>
      <c r="H367" s="93"/>
    </row>
    <row r="368" spans="1:8" x14ac:dyDescent="0.25">
      <c r="A368" s="376" t="s">
        <v>709</v>
      </c>
      <c r="B368" s="377"/>
      <c r="C368" s="377"/>
      <c r="D368" s="377"/>
      <c r="E368" s="377"/>
      <c r="F368" s="377"/>
      <c r="G368" s="377"/>
      <c r="H368" s="378"/>
    </row>
    <row r="369" spans="1:8" ht="16.5" thickBot="1" x14ac:dyDescent="0.3">
      <c r="A369" s="376"/>
      <c r="B369" s="377"/>
      <c r="C369" s="377"/>
      <c r="D369" s="377"/>
      <c r="E369" s="377"/>
      <c r="F369" s="377"/>
      <c r="G369" s="377"/>
      <c r="H369" s="378"/>
    </row>
    <row r="370" spans="1:8" ht="51.75" customHeight="1" x14ac:dyDescent="0.25">
      <c r="A370" s="362" t="s">
        <v>100</v>
      </c>
      <c r="B370" s="358" t="s">
        <v>101</v>
      </c>
      <c r="C370" s="360" t="s">
        <v>190</v>
      </c>
      <c r="D370" s="365" t="s">
        <v>768</v>
      </c>
      <c r="E370" s="366"/>
      <c r="F370" s="367" t="s">
        <v>770</v>
      </c>
      <c r="G370" s="366"/>
      <c r="H370" s="368" t="s">
        <v>7</v>
      </c>
    </row>
    <row r="371" spans="1:8" ht="38.25" x14ac:dyDescent="0.25">
      <c r="A371" s="363"/>
      <c r="B371" s="359"/>
      <c r="C371" s="361"/>
      <c r="D371" s="201" t="s">
        <v>772</v>
      </c>
      <c r="E371" s="202" t="s">
        <v>10</v>
      </c>
      <c r="F371" s="202" t="s">
        <v>773</v>
      </c>
      <c r="G371" s="201" t="s">
        <v>771</v>
      </c>
      <c r="H371" s="369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70" t="s">
        <v>710</v>
      </c>
      <c r="B373" s="371"/>
      <c r="C373" s="84" t="s">
        <v>859</v>
      </c>
      <c r="D373" s="85"/>
      <c r="E373" s="100"/>
      <c r="F373" s="100"/>
      <c r="G373" s="101"/>
      <c r="H373" s="102"/>
    </row>
    <row r="374" spans="1:8" ht="18.75" x14ac:dyDescent="0.25">
      <c r="A374" s="62" t="s">
        <v>102</v>
      </c>
      <c r="B374" s="103" t="s">
        <v>711</v>
      </c>
      <c r="C374" s="64" t="s">
        <v>859</v>
      </c>
      <c r="D374" s="65"/>
      <c r="E374" s="104"/>
      <c r="F374" s="104"/>
      <c r="G374" s="105"/>
      <c r="H374" s="106"/>
    </row>
    <row r="375" spans="1:8" ht="18.75" x14ac:dyDescent="0.25">
      <c r="A375" s="62" t="s">
        <v>103</v>
      </c>
      <c r="B375" s="71" t="s">
        <v>104</v>
      </c>
      <c r="C375" s="64" t="s">
        <v>859</v>
      </c>
      <c r="D375" s="65"/>
      <c r="E375" s="104"/>
      <c r="F375" s="104"/>
      <c r="G375" s="105"/>
      <c r="H375" s="106"/>
    </row>
    <row r="376" spans="1:8" ht="31.5" x14ac:dyDescent="0.25">
      <c r="A376" s="62" t="s">
        <v>105</v>
      </c>
      <c r="B376" s="70" t="s">
        <v>712</v>
      </c>
      <c r="C376" s="64" t="s">
        <v>859</v>
      </c>
      <c r="D376" s="65"/>
      <c r="E376" s="107"/>
      <c r="F376" s="107"/>
      <c r="G376" s="105"/>
      <c r="H376" s="106"/>
    </row>
    <row r="377" spans="1:8" ht="18.75" x14ac:dyDescent="0.25">
      <c r="A377" s="62" t="s">
        <v>106</v>
      </c>
      <c r="B377" s="72" t="s">
        <v>713</v>
      </c>
      <c r="C377" s="64" t="s">
        <v>859</v>
      </c>
      <c r="D377" s="65"/>
      <c r="E377" s="107"/>
      <c r="F377" s="107"/>
      <c r="G377" s="105"/>
      <c r="H377" s="106"/>
    </row>
    <row r="378" spans="1:8" ht="31.5" x14ac:dyDescent="0.25">
      <c r="A378" s="62" t="s">
        <v>714</v>
      </c>
      <c r="B378" s="73" t="s">
        <v>194</v>
      </c>
      <c r="C378" s="64" t="s">
        <v>859</v>
      </c>
      <c r="D378" s="65"/>
      <c r="E378" s="107"/>
      <c r="F378" s="107"/>
      <c r="G378" s="105"/>
      <c r="H378" s="106"/>
    </row>
    <row r="379" spans="1:8" ht="31.5" x14ac:dyDescent="0.25">
      <c r="A379" s="62" t="s">
        <v>715</v>
      </c>
      <c r="B379" s="73" t="s">
        <v>195</v>
      </c>
      <c r="C379" s="64" t="s">
        <v>859</v>
      </c>
      <c r="D379" s="65"/>
      <c r="E379" s="107"/>
      <c r="F379" s="107"/>
      <c r="G379" s="105"/>
      <c r="H379" s="106"/>
    </row>
    <row r="380" spans="1:8" ht="31.5" x14ac:dyDescent="0.25">
      <c r="A380" s="62" t="s">
        <v>716</v>
      </c>
      <c r="B380" s="73" t="s">
        <v>196</v>
      </c>
      <c r="C380" s="64" t="s">
        <v>859</v>
      </c>
      <c r="D380" s="65"/>
      <c r="E380" s="107"/>
      <c r="F380" s="107"/>
      <c r="G380" s="105"/>
      <c r="H380" s="106"/>
    </row>
    <row r="381" spans="1:8" ht="18.75" x14ac:dyDescent="0.25">
      <c r="A381" s="62" t="s">
        <v>108</v>
      </c>
      <c r="B381" s="72" t="s">
        <v>717</v>
      </c>
      <c r="C381" s="64" t="s">
        <v>859</v>
      </c>
      <c r="D381" s="65"/>
      <c r="E381" s="107"/>
      <c r="F381" s="107"/>
      <c r="G381" s="105"/>
      <c r="H381" s="106"/>
    </row>
    <row r="382" spans="1:8" ht="18.75" x14ac:dyDescent="0.25">
      <c r="A382" s="62" t="s">
        <v>110</v>
      </c>
      <c r="B382" s="72" t="s">
        <v>718</v>
      </c>
      <c r="C382" s="64" t="s">
        <v>859</v>
      </c>
      <c r="D382" s="65"/>
      <c r="E382" s="107"/>
      <c r="F382" s="107"/>
      <c r="G382" s="105"/>
      <c r="H382" s="106"/>
    </row>
    <row r="383" spans="1:8" ht="18.75" x14ac:dyDescent="0.25">
      <c r="A383" s="62" t="s">
        <v>112</v>
      </c>
      <c r="B383" s="72" t="s">
        <v>719</v>
      </c>
      <c r="C383" s="64" t="s">
        <v>859</v>
      </c>
      <c r="D383" s="65"/>
      <c r="E383" s="107"/>
      <c r="F383" s="107"/>
      <c r="G383" s="105"/>
      <c r="H383" s="106"/>
    </row>
    <row r="384" spans="1:8" ht="18.75" x14ac:dyDescent="0.25">
      <c r="A384" s="62" t="s">
        <v>113</v>
      </c>
      <c r="B384" s="72" t="s">
        <v>720</v>
      </c>
      <c r="C384" s="64" t="s">
        <v>859</v>
      </c>
      <c r="D384" s="65"/>
      <c r="E384" s="107"/>
      <c r="F384" s="107"/>
      <c r="G384" s="105"/>
      <c r="H384" s="106"/>
    </row>
    <row r="385" spans="1:8" ht="31.5" x14ac:dyDescent="0.25">
      <c r="A385" s="62" t="s">
        <v>721</v>
      </c>
      <c r="B385" s="73" t="s">
        <v>722</v>
      </c>
      <c r="C385" s="64" t="s">
        <v>859</v>
      </c>
      <c r="D385" s="65"/>
      <c r="E385" s="107"/>
      <c r="F385" s="107"/>
      <c r="G385" s="105"/>
      <c r="H385" s="106"/>
    </row>
    <row r="386" spans="1:8" ht="18.75" x14ac:dyDescent="0.25">
      <c r="A386" s="62" t="s">
        <v>723</v>
      </c>
      <c r="B386" s="73" t="s">
        <v>724</v>
      </c>
      <c r="C386" s="64" t="s">
        <v>859</v>
      </c>
      <c r="D386" s="65"/>
      <c r="E386" s="107"/>
      <c r="F386" s="107"/>
      <c r="G386" s="105"/>
      <c r="H386" s="106"/>
    </row>
    <row r="387" spans="1:8" ht="18.75" x14ac:dyDescent="0.25">
      <c r="A387" s="62" t="s">
        <v>725</v>
      </c>
      <c r="B387" s="73" t="s">
        <v>120</v>
      </c>
      <c r="C387" s="64" t="s">
        <v>859</v>
      </c>
      <c r="D387" s="65"/>
      <c r="E387" s="107"/>
      <c r="F387" s="107"/>
      <c r="G387" s="105"/>
      <c r="H387" s="106"/>
    </row>
    <row r="388" spans="1:8" ht="18.75" x14ac:dyDescent="0.25">
      <c r="A388" s="62" t="s">
        <v>726</v>
      </c>
      <c r="B388" s="73" t="s">
        <v>724</v>
      </c>
      <c r="C388" s="64" t="s">
        <v>859</v>
      </c>
      <c r="D388" s="65"/>
      <c r="E388" s="107"/>
      <c r="F388" s="107"/>
      <c r="G388" s="105"/>
      <c r="H388" s="106"/>
    </row>
    <row r="389" spans="1:8" ht="18.75" x14ac:dyDescent="0.25">
      <c r="A389" s="62" t="s">
        <v>114</v>
      </c>
      <c r="B389" s="72" t="s">
        <v>727</v>
      </c>
      <c r="C389" s="64" t="s">
        <v>859</v>
      </c>
      <c r="D389" s="65"/>
      <c r="E389" s="107"/>
      <c r="F389" s="107"/>
      <c r="G389" s="105"/>
      <c r="H389" s="106"/>
    </row>
    <row r="390" spans="1:8" ht="18.75" x14ac:dyDescent="0.25">
      <c r="A390" s="62" t="s">
        <v>115</v>
      </c>
      <c r="B390" s="72" t="s">
        <v>546</v>
      </c>
      <c r="C390" s="64" t="s">
        <v>859</v>
      </c>
      <c r="D390" s="65"/>
      <c r="E390" s="107"/>
      <c r="F390" s="107"/>
      <c r="G390" s="105"/>
      <c r="H390" s="106"/>
    </row>
    <row r="391" spans="1:8" ht="31.5" x14ac:dyDescent="0.25">
      <c r="A391" s="62" t="s">
        <v>728</v>
      </c>
      <c r="B391" s="72" t="s">
        <v>729</v>
      </c>
      <c r="C391" s="64" t="s">
        <v>859</v>
      </c>
      <c r="D391" s="65"/>
      <c r="E391" s="107"/>
      <c r="F391" s="107"/>
      <c r="G391" s="105"/>
      <c r="H391" s="106"/>
    </row>
    <row r="392" spans="1:8" ht="18.75" x14ac:dyDescent="0.25">
      <c r="A392" s="62" t="s">
        <v>730</v>
      </c>
      <c r="B392" s="73" t="s">
        <v>116</v>
      </c>
      <c r="C392" s="64" t="s">
        <v>859</v>
      </c>
      <c r="D392" s="65"/>
      <c r="E392" s="107"/>
      <c r="F392" s="107"/>
      <c r="G392" s="105"/>
      <c r="H392" s="106"/>
    </row>
    <row r="393" spans="1:8" ht="18.75" x14ac:dyDescent="0.25">
      <c r="A393" s="62" t="s">
        <v>731</v>
      </c>
      <c r="B393" s="108" t="s">
        <v>117</v>
      </c>
      <c r="C393" s="64" t="s">
        <v>859</v>
      </c>
      <c r="D393" s="65"/>
      <c r="E393" s="107"/>
      <c r="F393" s="107"/>
      <c r="G393" s="105"/>
      <c r="H393" s="106"/>
    </row>
    <row r="394" spans="1:8" ht="31.5" x14ac:dyDescent="0.25">
      <c r="A394" s="62" t="s">
        <v>118</v>
      </c>
      <c r="B394" s="70" t="s">
        <v>732</v>
      </c>
      <c r="C394" s="64" t="s">
        <v>859</v>
      </c>
      <c r="D394" s="65"/>
      <c r="E394" s="104"/>
      <c r="F394" s="104"/>
      <c r="G394" s="105"/>
      <c r="H394" s="106"/>
    </row>
    <row r="395" spans="1:8" ht="31.5" x14ac:dyDescent="0.25">
      <c r="A395" s="62" t="s">
        <v>733</v>
      </c>
      <c r="B395" s="72" t="s">
        <v>194</v>
      </c>
      <c r="C395" s="64" t="s">
        <v>859</v>
      </c>
      <c r="D395" s="65"/>
      <c r="E395" s="104"/>
      <c r="F395" s="104"/>
      <c r="G395" s="105"/>
      <c r="H395" s="106"/>
    </row>
    <row r="396" spans="1:8" ht="31.5" x14ac:dyDescent="0.25">
      <c r="A396" s="62" t="s">
        <v>734</v>
      </c>
      <c r="B396" s="72" t="s">
        <v>195</v>
      </c>
      <c r="C396" s="64" t="s">
        <v>859</v>
      </c>
      <c r="D396" s="65"/>
      <c r="E396" s="104"/>
      <c r="F396" s="104"/>
      <c r="G396" s="105"/>
      <c r="H396" s="106"/>
    </row>
    <row r="397" spans="1:8" ht="31.5" x14ac:dyDescent="0.25">
      <c r="A397" s="62" t="s">
        <v>735</v>
      </c>
      <c r="B397" s="72" t="s">
        <v>196</v>
      </c>
      <c r="C397" s="64" t="s">
        <v>859</v>
      </c>
      <c r="D397" s="65"/>
      <c r="E397" s="104"/>
      <c r="F397" s="104"/>
      <c r="G397" s="105"/>
      <c r="H397" s="106"/>
    </row>
    <row r="398" spans="1:8" ht="18.75" x14ac:dyDescent="0.25">
      <c r="A398" s="62" t="s">
        <v>119</v>
      </c>
      <c r="B398" s="70" t="s">
        <v>736</v>
      </c>
      <c r="C398" s="64" t="s">
        <v>859</v>
      </c>
      <c r="D398" s="65"/>
      <c r="E398" s="104"/>
      <c r="F398" s="104"/>
      <c r="G398" s="105"/>
      <c r="H398" s="106"/>
    </row>
    <row r="399" spans="1:8" ht="18.75" x14ac:dyDescent="0.25">
      <c r="A399" s="62" t="s">
        <v>121</v>
      </c>
      <c r="B399" s="71" t="s">
        <v>737</v>
      </c>
      <c r="C399" s="64" t="s">
        <v>859</v>
      </c>
      <c r="D399" s="65"/>
      <c r="E399" s="104"/>
      <c r="F399" s="104"/>
      <c r="G399" s="105"/>
      <c r="H399" s="106"/>
    </row>
    <row r="400" spans="1:8" ht="18.75" x14ac:dyDescent="0.25">
      <c r="A400" s="62" t="s">
        <v>122</v>
      </c>
      <c r="B400" s="70" t="s">
        <v>738</v>
      </c>
      <c r="C400" s="64" t="s">
        <v>859</v>
      </c>
      <c r="D400" s="65"/>
      <c r="E400" s="107"/>
      <c r="F400" s="107"/>
      <c r="G400" s="105"/>
      <c r="H400" s="106"/>
    </row>
    <row r="401" spans="1:8" ht="18.75" x14ac:dyDescent="0.25">
      <c r="A401" s="62" t="s">
        <v>123</v>
      </c>
      <c r="B401" s="72" t="s">
        <v>107</v>
      </c>
      <c r="C401" s="64" t="s">
        <v>859</v>
      </c>
      <c r="D401" s="65"/>
      <c r="E401" s="107"/>
      <c r="F401" s="107"/>
      <c r="G401" s="105"/>
      <c r="H401" s="106"/>
    </row>
    <row r="402" spans="1:8" ht="31.5" x14ac:dyDescent="0.25">
      <c r="A402" s="62" t="s">
        <v>739</v>
      </c>
      <c r="B402" s="72" t="s">
        <v>194</v>
      </c>
      <c r="C402" s="64" t="s">
        <v>859</v>
      </c>
      <c r="D402" s="65"/>
      <c r="E402" s="107"/>
      <c r="F402" s="107"/>
      <c r="G402" s="105"/>
      <c r="H402" s="106"/>
    </row>
    <row r="403" spans="1:8" ht="31.5" x14ac:dyDescent="0.25">
      <c r="A403" s="62" t="s">
        <v>740</v>
      </c>
      <c r="B403" s="72" t="s">
        <v>195</v>
      </c>
      <c r="C403" s="64" t="s">
        <v>859</v>
      </c>
      <c r="D403" s="65"/>
      <c r="E403" s="107"/>
      <c r="F403" s="107"/>
      <c r="G403" s="105"/>
      <c r="H403" s="106"/>
    </row>
    <row r="404" spans="1:8" ht="31.5" x14ac:dyDescent="0.25">
      <c r="A404" s="62" t="s">
        <v>741</v>
      </c>
      <c r="B404" s="72" t="s">
        <v>196</v>
      </c>
      <c r="C404" s="64" t="s">
        <v>859</v>
      </c>
      <c r="D404" s="65"/>
      <c r="E404" s="107"/>
      <c r="F404" s="107"/>
      <c r="G404" s="105"/>
      <c r="H404" s="106"/>
    </row>
    <row r="405" spans="1:8" ht="18.75" x14ac:dyDescent="0.25">
      <c r="A405" s="62" t="s">
        <v>124</v>
      </c>
      <c r="B405" s="72" t="s">
        <v>534</v>
      </c>
      <c r="C405" s="64" t="s">
        <v>859</v>
      </c>
      <c r="D405" s="65"/>
      <c r="E405" s="107"/>
      <c r="F405" s="107"/>
      <c r="G405" s="105"/>
      <c r="H405" s="106"/>
    </row>
    <row r="406" spans="1:8" ht="18.75" x14ac:dyDescent="0.25">
      <c r="A406" s="62" t="s">
        <v>125</v>
      </c>
      <c r="B406" s="72" t="s">
        <v>109</v>
      </c>
      <c r="C406" s="64" t="s">
        <v>859</v>
      </c>
      <c r="D406" s="65"/>
      <c r="E406" s="107"/>
      <c r="F406" s="107"/>
      <c r="G406" s="105"/>
      <c r="H406" s="106"/>
    </row>
    <row r="407" spans="1:8" ht="18.75" x14ac:dyDescent="0.25">
      <c r="A407" s="62" t="s">
        <v>126</v>
      </c>
      <c r="B407" s="72" t="s">
        <v>539</v>
      </c>
      <c r="C407" s="64" t="s">
        <v>859</v>
      </c>
      <c r="D407" s="65"/>
      <c r="E407" s="107"/>
      <c r="F407" s="107"/>
      <c r="G407" s="105"/>
      <c r="H407" s="106"/>
    </row>
    <row r="408" spans="1:8" ht="18.75" x14ac:dyDescent="0.25">
      <c r="A408" s="62" t="s">
        <v>127</v>
      </c>
      <c r="B408" s="72" t="s">
        <v>111</v>
      </c>
      <c r="C408" s="64" t="s">
        <v>859</v>
      </c>
      <c r="D408" s="65"/>
      <c r="E408" s="107"/>
      <c r="F408" s="107"/>
      <c r="G408" s="105"/>
      <c r="H408" s="106"/>
    </row>
    <row r="409" spans="1:8" ht="18.75" x14ac:dyDescent="0.25">
      <c r="A409" s="62" t="s">
        <v>128</v>
      </c>
      <c r="B409" s="72" t="s">
        <v>546</v>
      </c>
      <c r="C409" s="64" t="s">
        <v>859</v>
      </c>
      <c r="D409" s="65"/>
      <c r="E409" s="107"/>
      <c r="F409" s="107"/>
      <c r="G409" s="105"/>
      <c r="H409" s="106"/>
    </row>
    <row r="410" spans="1:8" ht="31.5" x14ac:dyDescent="0.25">
      <c r="A410" s="62" t="s">
        <v>129</v>
      </c>
      <c r="B410" s="72" t="s">
        <v>549</v>
      </c>
      <c r="C410" s="64" t="s">
        <v>859</v>
      </c>
      <c r="D410" s="65"/>
      <c r="E410" s="107"/>
      <c r="F410" s="107"/>
      <c r="G410" s="105"/>
      <c r="H410" s="106"/>
    </row>
    <row r="411" spans="1:8" ht="18.75" x14ac:dyDescent="0.25">
      <c r="A411" s="62" t="s">
        <v>130</v>
      </c>
      <c r="B411" s="73" t="s">
        <v>116</v>
      </c>
      <c r="C411" s="64" t="s">
        <v>859</v>
      </c>
      <c r="D411" s="65"/>
      <c r="E411" s="107"/>
      <c r="F411" s="107"/>
      <c r="G411" s="105"/>
      <c r="H411" s="106"/>
    </row>
    <row r="412" spans="1:8" ht="18.75" x14ac:dyDescent="0.25">
      <c r="A412" s="62" t="s">
        <v>131</v>
      </c>
      <c r="B412" s="108" t="s">
        <v>117</v>
      </c>
      <c r="C412" s="64" t="s">
        <v>859</v>
      </c>
      <c r="D412" s="65"/>
      <c r="E412" s="107"/>
      <c r="F412" s="107"/>
      <c r="G412" s="105"/>
      <c r="H412" s="106"/>
    </row>
    <row r="413" spans="1:8" ht="18.75" x14ac:dyDescent="0.25">
      <c r="A413" s="62" t="s">
        <v>132</v>
      </c>
      <c r="B413" s="70" t="s">
        <v>742</v>
      </c>
      <c r="C413" s="64" t="s">
        <v>859</v>
      </c>
      <c r="D413" s="65"/>
      <c r="E413" s="104"/>
      <c r="F413" s="104"/>
      <c r="G413" s="105"/>
      <c r="H413" s="106"/>
    </row>
    <row r="414" spans="1:8" ht="18.75" x14ac:dyDescent="0.25">
      <c r="A414" s="62" t="s">
        <v>133</v>
      </c>
      <c r="B414" s="70" t="s">
        <v>134</v>
      </c>
      <c r="C414" s="64" t="s">
        <v>859</v>
      </c>
      <c r="D414" s="65"/>
      <c r="E414" s="104"/>
      <c r="F414" s="104"/>
      <c r="G414" s="105"/>
      <c r="H414" s="106"/>
    </row>
    <row r="415" spans="1:8" ht="18.75" x14ac:dyDescent="0.25">
      <c r="A415" s="62" t="s">
        <v>135</v>
      </c>
      <c r="B415" s="72" t="s">
        <v>107</v>
      </c>
      <c r="C415" s="64" t="s">
        <v>859</v>
      </c>
      <c r="D415" s="65"/>
      <c r="E415" s="104"/>
      <c r="F415" s="104"/>
      <c r="G415" s="105"/>
      <c r="H415" s="106"/>
    </row>
    <row r="416" spans="1:8" ht="31.5" x14ac:dyDescent="0.25">
      <c r="A416" s="62" t="s">
        <v>743</v>
      </c>
      <c r="B416" s="72" t="s">
        <v>194</v>
      </c>
      <c r="C416" s="64" t="s">
        <v>859</v>
      </c>
      <c r="D416" s="65"/>
      <c r="E416" s="104"/>
      <c r="F416" s="104"/>
      <c r="G416" s="105"/>
      <c r="H416" s="106"/>
    </row>
    <row r="417" spans="1:10" ht="31.5" x14ac:dyDescent="0.25">
      <c r="A417" s="62" t="s">
        <v>744</v>
      </c>
      <c r="B417" s="72" t="s">
        <v>195</v>
      </c>
      <c r="C417" s="64" t="s">
        <v>859</v>
      </c>
      <c r="D417" s="65"/>
      <c r="E417" s="104"/>
      <c r="F417" s="104"/>
      <c r="G417" s="105"/>
      <c r="H417" s="106"/>
    </row>
    <row r="418" spans="1:10" ht="31.5" x14ac:dyDescent="0.25">
      <c r="A418" s="62" t="s">
        <v>745</v>
      </c>
      <c r="B418" s="72" t="s">
        <v>196</v>
      </c>
      <c r="C418" s="64" t="s">
        <v>859</v>
      </c>
      <c r="D418" s="65"/>
      <c r="E418" s="104"/>
      <c r="F418" s="104"/>
      <c r="G418" s="105"/>
      <c r="H418" s="106"/>
    </row>
    <row r="419" spans="1:10" ht="18.75" x14ac:dyDescent="0.25">
      <c r="A419" s="62" t="s">
        <v>136</v>
      </c>
      <c r="B419" s="72" t="s">
        <v>534</v>
      </c>
      <c r="C419" s="64" t="s">
        <v>859</v>
      </c>
      <c r="D419" s="65"/>
      <c r="E419" s="104"/>
      <c r="F419" s="104"/>
      <c r="G419" s="105"/>
      <c r="H419" s="106"/>
    </row>
    <row r="420" spans="1:10" ht="18.75" x14ac:dyDescent="0.25">
      <c r="A420" s="62" t="s">
        <v>137</v>
      </c>
      <c r="B420" s="72" t="s">
        <v>109</v>
      </c>
      <c r="C420" s="64" t="s">
        <v>859</v>
      </c>
      <c r="D420" s="65"/>
      <c r="E420" s="104"/>
      <c r="F420" s="104"/>
      <c r="G420" s="105"/>
      <c r="H420" s="106"/>
    </row>
    <row r="421" spans="1:10" ht="18.75" x14ac:dyDescent="0.25">
      <c r="A421" s="62" t="s">
        <v>138</v>
      </c>
      <c r="B421" s="72" t="s">
        <v>539</v>
      </c>
      <c r="C421" s="64" t="s">
        <v>859</v>
      </c>
      <c r="D421" s="65"/>
      <c r="E421" s="104"/>
      <c r="F421" s="104"/>
      <c r="G421" s="105"/>
      <c r="H421" s="106"/>
    </row>
    <row r="422" spans="1:10" ht="18.75" x14ac:dyDescent="0.25">
      <c r="A422" s="62" t="s">
        <v>139</v>
      </c>
      <c r="B422" s="72" t="s">
        <v>111</v>
      </c>
      <c r="C422" s="64" t="s">
        <v>859</v>
      </c>
      <c r="D422" s="65"/>
      <c r="E422" s="104"/>
      <c r="F422" s="104"/>
      <c r="G422" s="105"/>
      <c r="H422" s="106"/>
    </row>
    <row r="423" spans="1:10" ht="18.75" x14ac:dyDescent="0.25">
      <c r="A423" s="62" t="s">
        <v>140</v>
      </c>
      <c r="B423" s="72" t="s">
        <v>546</v>
      </c>
      <c r="C423" s="64" t="s">
        <v>859</v>
      </c>
      <c r="D423" s="65"/>
      <c r="E423" s="104"/>
      <c r="F423" s="104"/>
      <c r="G423" s="105"/>
      <c r="H423" s="106"/>
    </row>
    <row r="424" spans="1:10" ht="31.5" x14ac:dyDescent="0.25">
      <c r="A424" s="62" t="s">
        <v>141</v>
      </c>
      <c r="B424" s="72" t="s">
        <v>549</v>
      </c>
      <c r="C424" s="64" t="s">
        <v>859</v>
      </c>
      <c r="D424" s="65"/>
      <c r="E424" s="104"/>
      <c r="F424" s="104"/>
      <c r="G424" s="105"/>
      <c r="H424" s="106"/>
    </row>
    <row r="425" spans="1:10" ht="18.75" x14ac:dyDescent="0.25">
      <c r="A425" s="62" t="s">
        <v>142</v>
      </c>
      <c r="B425" s="108" t="s">
        <v>116</v>
      </c>
      <c r="C425" s="64" t="s">
        <v>859</v>
      </c>
      <c r="D425" s="65"/>
      <c r="E425" s="104"/>
      <c r="F425" s="104"/>
      <c r="G425" s="105"/>
      <c r="H425" s="106"/>
    </row>
    <row r="426" spans="1:10" ht="18.75" x14ac:dyDescent="0.25">
      <c r="A426" s="62" t="s">
        <v>143</v>
      </c>
      <c r="B426" s="108" t="s">
        <v>117</v>
      </c>
      <c r="C426" s="64" t="s">
        <v>859</v>
      </c>
      <c r="D426" s="65"/>
      <c r="E426" s="104"/>
      <c r="F426" s="104"/>
      <c r="G426" s="105"/>
      <c r="H426" s="106"/>
    </row>
    <row r="427" spans="1:10" ht="18.75" x14ac:dyDescent="0.25">
      <c r="A427" s="62" t="s">
        <v>144</v>
      </c>
      <c r="B427" s="71" t="s">
        <v>746</v>
      </c>
      <c r="C427" s="64" t="s">
        <v>859</v>
      </c>
      <c r="D427" s="65"/>
      <c r="E427" s="104"/>
      <c r="F427" s="104"/>
      <c r="G427" s="109"/>
      <c r="H427" s="106"/>
    </row>
    <row r="428" spans="1:10" ht="18.75" x14ac:dyDescent="0.25">
      <c r="A428" s="62" t="s">
        <v>145</v>
      </c>
      <c r="B428" s="71" t="s">
        <v>747</v>
      </c>
      <c r="C428" s="64" t="s">
        <v>859</v>
      </c>
      <c r="D428" s="65"/>
      <c r="E428" s="104"/>
      <c r="F428" s="104"/>
      <c r="G428" s="105"/>
      <c r="H428" s="106"/>
    </row>
    <row r="429" spans="1:10" ht="18.75" x14ac:dyDescent="0.3">
      <c r="A429" s="62" t="s">
        <v>146</v>
      </c>
      <c r="B429" s="70" t="s">
        <v>748</v>
      </c>
      <c r="C429" s="64" t="s">
        <v>859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147</v>
      </c>
      <c r="B430" s="70" t="s">
        <v>148</v>
      </c>
      <c r="C430" s="64" t="s">
        <v>859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149</v>
      </c>
      <c r="B431" s="103" t="s">
        <v>150</v>
      </c>
      <c r="C431" s="64" t="s">
        <v>859</v>
      </c>
      <c r="D431" s="65"/>
      <c r="E431" s="104"/>
      <c r="F431" s="104"/>
      <c r="G431" s="105"/>
      <c r="H431" s="106"/>
    </row>
    <row r="432" spans="1:10" ht="18.75" x14ac:dyDescent="0.25">
      <c r="A432" s="62" t="s">
        <v>151</v>
      </c>
      <c r="B432" s="71" t="s">
        <v>152</v>
      </c>
      <c r="C432" s="64" t="s">
        <v>859</v>
      </c>
      <c r="D432" s="65"/>
      <c r="E432" s="104"/>
      <c r="F432" s="104"/>
      <c r="G432" s="105"/>
      <c r="H432" s="106"/>
    </row>
    <row r="433" spans="1:8" ht="18.75" x14ac:dyDescent="0.25">
      <c r="A433" s="62" t="s">
        <v>153</v>
      </c>
      <c r="B433" s="71" t="s">
        <v>154</v>
      </c>
      <c r="C433" s="64" t="s">
        <v>859</v>
      </c>
      <c r="D433" s="65"/>
      <c r="E433" s="104"/>
      <c r="F433" s="104"/>
      <c r="G433" s="105"/>
      <c r="H433" s="106"/>
    </row>
    <row r="434" spans="1:8" ht="18.75" x14ac:dyDescent="0.25">
      <c r="A434" s="62" t="s">
        <v>155</v>
      </c>
      <c r="B434" s="71" t="s">
        <v>749</v>
      </c>
      <c r="C434" s="64" t="s">
        <v>859</v>
      </c>
      <c r="D434" s="65"/>
      <c r="E434" s="104"/>
      <c r="F434" s="104"/>
      <c r="G434" s="105"/>
      <c r="H434" s="106"/>
    </row>
    <row r="435" spans="1:8" ht="18.75" x14ac:dyDescent="0.25">
      <c r="A435" s="62" t="s">
        <v>156</v>
      </c>
      <c r="B435" s="71" t="s">
        <v>157</v>
      </c>
      <c r="C435" s="64" t="s">
        <v>859</v>
      </c>
      <c r="D435" s="65"/>
      <c r="E435" s="104"/>
      <c r="F435" s="104"/>
      <c r="G435" s="105"/>
      <c r="H435" s="106"/>
    </row>
    <row r="436" spans="1:8" ht="18.75" x14ac:dyDescent="0.25">
      <c r="A436" s="62" t="s">
        <v>158</v>
      </c>
      <c r="B436" s="71" t="s">
        <v>159</v>
      </c>
      <c r="C436" s="64" t="s">
        <v>859</v>
      </c>
      <c r="D436" s="65"/>
      <c r="E436" s="104"/>
      <c r="F436" s="104"/>
      <c r="G436" s="105"/>
      <c r="H436" s="106"/>
    </row>
    <row r="437" spans="1:8" ht="18.75" x14ac:dyDescent="0.25">
      <c r="A437" s="62" t="s">
        <v>160</v>
      </c>
      <c r="B437" s="70" t="s">
        <v>161</v>
      </c>
      <c r="C437" s="64" t="s">
        <v>859</v>
      </c>
      <c r="D437" s="65"/>
      <c r="E437" s="104"/>
      <c r="F437" s="104"/>
      <c r="G437" s="105"/>
      <c r="H437" s="106"/>
    </row>
    <row r="438" spans="1:8" ht="31.5" x14ac:dyDescent="0.25">
      <c r="A438" s="62" t="s">
        <v>162</v>
      </c>
      <c r="B438" s="72" t="s">
        <v>163</v>
      </c>
      <c r="C438" s="64" t="s">
        <v>859</v>
      </c>
      <c r="D438" s="65"/>
      <c r="E438" s="113"/>
      <c r="F438" s="113"/>
      <c r="G438" s="105"/>
      <c r="H438" s="106"/>
    </row>
    <row r="439" spans="1:8" ht="18.75" x14ac:dyDescent="0.25">
      <c r="A439" s="62" t="s">
        <v>164</v>
      </c>
      <c r="B439" s="70" t="s">
        <v>165</v>
      </c>
      <c r="C439" s="64" t="s">
        <v>859</v>
      </c>
      <c r="D439" s="65"/>
      <c r="E439" s="113"/>
      <c r="F439" s="113"/>
      <c r="G439" s="105"/>
      <c r="H439" s="106"/>
    </row>
    <row r="440" spans="1:8" ht="31.5" x14ac:dyDescent="0.25">
      <c r="A440" s="62" t="s">
        <v>166</v>
      </c>
      <c r="B440" s="72" t="s">
        <v>167</v>
      </c>
      <c r="C440" s="64" t="s">
        <v>859</v>
      </c>
      <c r="D440" s="65"/>
      <c r="E440" s="113"/>
      <c r="F440" s="113"/>
      <c r="G440" s="105"/>
      <c r="H440" s="106"/>
    </row>
    <row r="441" spans="1:8" ht="18.75" x14ac:dyDescent="0.25">
      <c r="A441" s="62" t="s">
        <v>168</v>
      </c>
      <c r="B441" s="71" t="s">
        <v>169</v>
      </c>
      <c r="C441" s="64" t="s">
        <v>859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170</v>
      </c>
      <c r="B442" s="114" t="s">
        <v>171</v>
      </c>
      <c r="C442" s="76" t="s">
        <v>859</v>
      </c>
      <c r="D442" s="77"/>
      <c r="E442" s="115"/>
      <c r="F442" s="115"/>
      <c r="G442" s="116"/>
      <c r="H442" s="117"/>
    </row>
    <row r="443" spans="1:8" x14ac:dyDescent="0.25">
      <c r="A443" s="56" t="s">
        <v>271</v>
      </c>
      <c r="B443" s="57" t="s">
        <v>264</v>
      </c>
      <c r="C443" s="118" t="s">
        <v>362</v>
      </c>
      <c r="D443" s="119"/>
      <c r="E443" s="120"/>
      <c r="F443" s="120"/>
      <c r="G443" s="121"/>
      <c r="H443" s="122"/>
    </row>
    <row r="444" spans="1:8" ht="47.25" x14ac:dyDescent="0.25">
      <c r="A444" s="123" t="s">
        <v>750</v>
      </c>
      <c r="B444" s="71" t="s">
        <v>751</v>
      </c>
      <c r="C444" s="76" t="s">
        <v>859</v>
      </c>
      <c r="D444" s="77"/>
      <c r="E444" s="124"/>
      <c r="F444" s="124"/>
      <c r="G444" s="125"/>
      <c r="H444" s="126"/>
    </row>
    <row r="445" spans="1:8" x14ac:dyDescent="0.25">
      <c r="A445" s="123" t="s">
        <v>274</v>
      </c>
      <c r="B445" s="70" t="s">
        <v>752</v>
      </c>
      <c r="C445" s="64" t="s">
        <v>859</v>
      </c>
      <c r="D445" s="65"/>
      <c r="E445" s="124"/>
      <c r="F445" s="124"/>
      <c r="G445" s="125"/>
      <c r="H445" s="126"/>
    </row>
    <row r="446" spans="1:8" ht="31.5" x14ac:dyDescent="0.25">
      <c r="A446" s="123" t="s">
        <v>275</v>
      </c>
      <c r="B446" s="70" t="s">
        <v>753</v>
      </c>
      <c r="C446" s="76" t="s">
        <v>859</v>
      </c>
      <c r="D446" s="77"/>
      <c r="E446" s="124"/>
      <c r="F446" s="124"/>
      <c r="G446" s="125"/>
      <c r="H446" s="126"/>
    </row>
    <row r="447" spans="1:8" x14ac:dyDescent="0.25">
      <c r="A447" s="123" t="s">
        <v>276</v>
      </c>
      <c r="B447" s="70" t="s">
        <v>754</v>
      </c>
      <c r="C447" s="76" t="s">
        <v>859</v>
      </c>
      <c r="D447" s="77"/>
      <c r="E447" s="124"/>
      <c r="F447" s="124"/>
      <c r="G447" s="125"/>
      <c r="H447" s="126"/>
    </row>
    <row r="448" spans="1:8" ht="31.5" x14ac:dyDescent="0.25">
      <c r="A448" s="123" t="s">
        <v>277</v>
      </c>
      <c r="B448" s="71" t="s">
        <v>755</v>
      </c>
      <c r="C448" s="94" t="s">
        <v>362</v>
      </c>
      <c r="D448" s="127"/>
      <c r="E448" s="124"/>
      <c r="F448" s="124"/>
      <c r="G448" s="125"/>
      <c r="H448" s="126"/>
    </row>
    <row r="449" spans="1:8" x14ac:dyDescent="0.25">
      <c r="A449" s="123" t="s">
        <v>756</v>
      </c>
      <c r="B449" s="70" t="s">
        <v>757</v>
      </c>
      <c r="C449" s="76" t="s">
        <v>859</v>
      </c>
      <c r="D449" s="77"/>
      <c r="E449" s="124"/>
      <c r="F449" s="124"/>
      <c r="G449" s="125"/>
      <c r="H449" s="126"/>
    </row>
    <row r="450" spans="1:8" x14ac:dyDescent="0.25">
      <c r="A450" s="123" t="s">
        <v>758</v>
      </c>
      <c r="B450" s="70" t="s">
        <v>759</v>
      </c>
      <c r="C450" s="76" t="s">
        <v>859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760</v>
      </c>
      <c r="B451" s="129" t="s">
        <v>761</v>
      </c>
      <c r="C451" s="81" t="s">
        <v>859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762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72" t="s">
        <v>763</v>
      </c>
      <c r="B455" s="372"/>
      <c r="C455" s="372"/>
      <c r="D455" s="372"/>
      <c r="E455" s="372"/>
      <c r="F455" s="372"/>
      <c r="G455" s="372"/>
      <c r="H455" s="372"/>
    </row>
    <row r="456" spans="1:8" x14ac:dyDescent="0.25">
      <c r="A456" s="372" t="s">
        <v>764</v>
      </c>
      <c r="B456" s="372"/>
      <c r="C456" s="372"/>
      <c r="D456" s="372"/>
      <c r="E456" s="372"/>
      <c r="F456" s="372"/>
      <c r="G456" s="372"/>
      <c r="H456" s="372"/>
    </row>
    <row r="457" spans="1:8" x14ac:dyDescent="0.25">
      <c r="A457" s="372" t="s">
        <v>765</v>
      </c>
      <c r="B457" s="372"/>
      <c r="C457" s="372"/>
      <c r="D457" s="372"/>
      <c r="E457" s="372"/>
      <c r="F457" s="372"/>
      <c r="G457" s="372"/>
      <c r="H457" s="372"/>
    </row>
    <row r="458" spans="1:8" ht="26.25" customHeight="1" x14ac:dyDescent="0.25">
      <c r="A458" s="351" t="s">
        <v>766</v>
      </c>
      <c r="B458" s="351"/>
      <c r="C458" s="351"/>
      <c r="D458" s="351"/>
      <c r="E458" s="351"/>
      <c r="F458" s="351"/>
      <c r="G458" s="351"/>
      <c r="H458" s="351"/>
    </row>
    <row r="459" spans="1:8" x14ac:dyDescent="0.25">
      <c r="A459" s="364" t="s">
        <v>767</v>
      </c>
      <c r="B459" s="364"/>
      <c r="C459" s="364"/>
      <c r="D459" s="364"/>
      <c r="E459" s="364"/>
      <c r="F459" s="364"/>
      <c r="G459" s="364"/>
      <c r="H459" s="36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2018-12-07T09:51:33Z</cp:lastPrinted>
  <dcterms:created xsi:type="dcterms:W3CDTF">2009-07-27T10:10:26Z</dcterms:created>
  <dcterms:modified xsi:type="dcterms:W3CDTF">2022-05-13T11:38:56Z</dcterms:modified>
</cp:coreProperties>
</file>